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nnis\VTV\VMM\VMM 2020\"/>
    </mc:Choice>
  </mc:AlternateContent>
  <bookViews>
    <workbookView xWindow="-120" yWindow="-120" windowWidth="29040" windowHeight="15840" activeTab="1"/>
  </bookViews>
  <sheets>
    <sheet name="Mannschaften 1986 bis 2020" sheetId="3" r:id="rId1"/>
    <sheet name="Spieler 02-20" sheetId="4" r:id="rId2"/>
    <sheet name="Gruppen 01-09 " sheetId="5" state="hidden" r:id="rId3"/>
    <sheet name="Veränderung in Teams " sheetId="6" state="hidden" r:id="rId4"/>
  </sheets>
  <externalReferences>
    <externalReference r:id="rId5"/>
  </externalReferences>
  <definedNames>
    <definedName name="_xlnm.Print_Titles" localSheetId="0">'Mannschaften 1986 bis 2020'!$A:$Z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34" i="3" l="1"/>
  <c r="AJ27" i="3"/>
  <c r="AJ26" i="3"/>
  <c r="AJ28" i="3"/>
  <c r="AI35" i="3" s="1"/>
  <c r="AJ23" i="3"/>
  <c r="T21" i="4"/>
  <c r="AB18" i="4"/>
  <c r="T26" i="4"/>
  <c r="T25" i="4"/>
  <c r="T24" i="4"/>
  <c r="AJ29" i="3" l="1"/>
  <c r="AI33" i="3"/>
  <c r="AI36" i="3" s="1"/>
  <c r="T27" i="4"/>
  <c r="S27" i="4"/>
  <c r="S26" i="4"/>
  <c r="S25" i="4"/>
  <c r="S24" i="4"/>
  <c r="S21" i="4"/>
  <c r="AM13" i="3"/>
  <c r="AN13" i="3"/>
  <c r="AO13" i="3"/>
  <c r="AP13" i="3"/>
  <c r="AQ13" i="3"/>
  <c r="AR13" i="3"/>
  <c r="AS13" i="3"/>
  <c r="AT13" i="3"/>
  <c r="AU13" i="3"/>
  <c r="AL13" i="3"/>
  <c r="AI28" i="3"/>
  <c r="AH35" i="3" s="1"/>
  <c r="AI27" i="3" l="1"/>
  <c r="AH34" i="3" s="1"/>
  <c r="AI26" i="3"/>
  <c r="AI23" i="3"/>
  <c r="AI29" i="3" l="1"/>
  <c r="AH33" i="3"/>
  <c r="AH36" i="3"/>
  <c r="R21" i="4"/>
  <c r="R24" i="4"/>
  <c r="R25" i="4"/>
  <c r="R26" i="4"/>
  <c r="R27" i="4" l="1"/>
  <c r="AH27" i="3"/>
  <c r="AG34" i="3" s="1"/>
  <c r="AH28" i="3"/>
  <c r="AG35" i="3" s="1"/>
  <c r="AH23" i="3"/>
  <c r="AH26" i="3"/>
  <c r="AG33" i="3" s="1"/>
  <c r="AG36" i="3" l="1"/>
  <c r="AH29" i="3"/>
  <c r="Q24" i="4"/>
  <c r="Q25" i="4"/>
  <c r="Q26" i="4"/>
  <c r="Q21" i="4"/>
  <c r="Q27" i="4" l="1"/>
  <c r="AG23" i="3" l="1"/>
  <c r="AG28" i="3"/>
  <c r="AF35" i="3" s="1"/>
  <c r="AG27" i="3"/>
  <c r="AF34" i="3" s="1"/>
  <c r="AG26" i="3"/>
  <c r="AG29" i="3" l="1"/>
  <c r="AF33" i="3"/>
  <c r="AF36" i="3" s="1"/>
  <c r="P24" i="4"/>
  <c r="P25" i="4"/>
  <c r="P26" i="4"/>
  <c r="P21" i="4"/>
  <c r="P27" i="4" l="1"/>
  <c r="AF28" i="3"/>
  <c r="AE35" i="3" s="1"/>
  <c r="AF27" i="3"/>
  <c r="AE34" i="3" s="1"/>
  <c r="AF26" i="3"/>
  <c r="AE33" i="3" s="1"/>
  <c r="AF23" i="3"/>
  <c r="AF29" i="3" l="1"/>
  <c r="AE36" i="3" s="1"/>
  <c r="AE26" i="3"/>
  <c r="AE27" i="3"/>
  <c r="AE28" i="3"/>
  <c r="O24" i="4"/>
  <c r="O25" i="4"/>
  <c r="O26" i="4"/>
  <c r="O21" i="4"/>
  <c r="O27" i="4" l="1"/>
  <c r="AE29" i="3"/>
  <c r="AD36" i="3" s="1"/>
  <c r="AE23" i="3"/>
  <c r="AD33" i="3"/>
  <c r="AD34" i="3"/>
  <c r="AD35" i="3"/>
  <c r="N26" i="4" l="1"/>
  <c r="N25" i="4"/>
  <c r="N24" i="4"/>
  <c r="N21" i="4"/>
  <c r="AD28" i="3"/>
  <c r="AC35" i="3" s="1"/>
  <c r="AD27" i="3"/>
  <c r="AD26" i="3"/>
  <c r="AC33" i="3" s="1"/>
  <c r="AD23" i="3"/>
  <c r="N27" i="4" l="1"/>
  <c r="AD29" i="3"/>
  <c r="AC36" i="3" s="1"/>
  <c r="AC34" i="3"/>
  <c r="AC28" i="3"/>
  <c r="AB35" i="3" s="1"/>
  <c r="AC27" i="3"/>
  <c r="AB34" i="3" s="1"/>
  <c r="AC26" i="3"/>
  <c r="AC23" i="3"/>
  <c r="L25" i="4"/>
  <c r="M25" i="4"/>
  <c r="L26" i="4"/>
  <c r="M26" i="4"/>
  <c r="L24" i="4"/>
  <c r="M24" i="4"/>
  <c r="M21" i="4"/>
  <c r="L21" i="4"/>
  <c r="AB28" i="3"/>
  <c r="AA35" i="3" s="1"/>
  <c r="AB27" i="3"/>
  <c r="AB26" i="3"/>
  <c r="AA33" i="3" s="1"/>
  <c r="AB23" i="3"/>
  <c r="AA36" i="3" s="1"/>
  <c r="B5" i="6"/>
  <c r="C4" i="6"/>
  <c r="C5" i="6" s="1"/>
  <c r="D4" i="6"/>
  <c r="D5" i="6" s="1"/>
  <c r="E4" i="6"/>
  <c r="E5" i="6" s="1"/>
  <c r="F4" i="6"/>
  <c r="F5" i="6" s="1"/>
  <c r="G4" i="6"/>
  <c r="G5" i="6" s="1"/>
  <c r="H4" i="6"/>
  <c r="H5" i="6" s="1"/>
  <c r="I4" i="6"/>
  <c r="I5" i="6" s="1"/>
  <c r="J4" i="6"/>
  <c r="J5" i="6" s="1"/>
  <c r="K4" i="6"/>
  <c r="K5" i="6" s="1"/>
  <c r="L4" i="6"/>
  <c r="L5" i="6" s="1"/>
  <c r="M4" i="6"/>
  <c r="M5" i="6" s="1"/>
  <c r="N4" i="6"/>
  <c r="N5" i="6" s="1"/>
  <c r="O4" i="6"/>
  <c r="O5" i="6" s="1"/>
  <c r="P4" i="6"/>
  <c r="P5" i="6" s="1"/>
  <c r="Q4" i="6"/>
  <c r="Q5" i="6" s="1"/>
  <c r="R4" i="6"/>
  <c r="R5" i="6" s="1"/>
  <c r="S4" i="6"/>
  <c r="S5" i="6" s="1"/>
  <c r="T4" i="6"/>
  <c r="T5" i="6" s="1"/>
  <c r="U4" i="6"/>
  <c r="U5" i="6" s="1"/>
  <c r="M27" i="4" l="1"/>
  <c r="L27" i="4"/>
  <c r="AB29" i="3"/>
  <c r="AC29" i="3"/>
  <c r="AB36" i="3" s="1"/>
  <c r="AB33" i="3"/>
  <c r="AA34" i="3"/>
  <c r="K26" i="4"/>
  <c r="K25" i="4"/>
  <c r="K24" i="4"/>
  <c r="K21" i="4"/>
  <c r="AA28" i="3"/>
  <c r="Z35" i="3" s="1"/>
  <c r="AA27" i="3"/>
  <c r="Z34" i="3" s="1"/>
  <c r="AA26" i="3"/>
  <c r="AA23" i="3"/>
  <c r="J21" i="4"/>
  <c r="J25" i="4"/>
  <c r="J26" i="4"/>
  <c r="J24" i="4"/>
  <c r="Z23" i="3"/>
  <c r="Z26" i="3"/>
  <c r="Y33" i="3" s="1"/>
  <c r="Z27" i="3"/>
  <c r="Y34" i="3" s="1"/>
  <c r="Z28" i="3"/>
  <c r="Y35" i="3" s="1"/>
  <c r="J27" i="5"/>
  <c r="J26" i="5"/>
  <c r="J25" i="5"/>
  <c r="J22" i="5"/>
  <c r="I26" i="4"/>
  <c r="I25" i="4"/>
  <c r="I24" i="4"/>
  <c r="I21" i="4"/>
  <c r="Y28" i="3"/>
  <c r="X35" i="3" s="1"/>
  <c r="Y27" i="3"/>
  <c r="X34" i="3" s="1"/>
  <c r="Y26" i="3"/>
  <c r="X33" i="3" s="1"/>
  <c r="Y23" i="3"/>
  <c r="B21" i="4"/>
  <c r="C21" i="4"/>
  <c r="I27" i="5"/>
  <c r="I26" i="5"/>
  <c r="I25" i="5"/>
  <c r="I22" i="5"/>
  <c r="H22" i="5"/>
  <c r="H26" i="5"/>
  <c r="H27" i="5"/>
  <c r="G25" i="5"/>
  <c r="G26" i="5"/>
  <c r="G27" i="5"/>
  <c r="F25" i="5"/>
  <c r="F26" i="5"/>
  <c r="E25" i="5"/>
  <c r="E26" i="5"/>
  <c r="E27" i="5"/>
  <c r="D25" i="5"/>
  <c r="D26" i="5"/>
  <c r="D27" i="5"/>
  <c r="C25" i="5"/>
  <c r="C26" i="5"/>
  <c r="C27" i="5"/>
  <c r="B25" i="5"/>
  <c r="B26" i="5"/>
  <c r="B27" i="5"/>
  <c r="G22" i="5"/>
  <c r="F22" i="5"/>
  <c r="E22" i="5"/>
  <c r="D22" i="5"/>
  <c r="C22" i="5"/>
  <c r="B22" i="5"/>
  <c r="H24" i="4"/>
  <c r="H25" i="4"/>
  <c r="H26" i="4"/>
  <c r="G24" i="4"/>
  <c r="G25" i="4"/>
  <c r="G26" i="4"/>
  <c r="F24" i="4"/>
  <c r="F25" i="4"/>
  <c r="F26" i="4"/>
  <c r="E24" i="4"/>
  <c r="E25" i="4"/>
  <c r="E26" i="4"/>
  <c r="D24" i="4"/>
  <c r="D25" i="4"/>
  <c r="D26" i="4"/>
  <c r="C24" i="4"/>
  <c r="C25" i="4"/>
  <c r="C26" i="4"/>
  <c r="B24" i="4"/>
  <c r="B25" i="4"/>
  <c r="B26" i="4"/>
  <c r="H21" i="4"/>
  <c r="G21" i="4"/>
  <c r="F21" i="4"/>
  <c r="E21" i="4"/>
  <c r="W26" i="3"/>
  <c r="V33" i="3" s="1"/>
  <c r="W27" i="3"/>
  <c r="V34" i="3" s="1"/>
  <c r="X28" i="3"/>
  <c r="W35" i="3" s="1"/>
  <c r="W28" i="3"/>
  <c r="V35" i="3" s="1"/>
  <c r="W29" i="3"/>
  <c r="V36" i="3" s="1"/>
  <c r="X27" i="3"/>
  <c r="W34" i="3" s="1"/>
  <c r="X26" i="3"/>
  <c r="W33" i="3" s="1"/>
  <c r="W6" i="3"/>
  <c r="W7" i="3"/>
  <c r="W8" i="3"/>
  <c r="W9" i="3"/>
  <c r="W10" i="3"/>
  <c r="W11" i="3"/>
  <c r="W13" i="3"/>
  <c r="W14" i="3"/>
  <c r="W15" i="3"/>
  <c r="W18" i="3"/>
  <c r="W19" i="3"/>
  <c r="W20" i="3"/>
  <c r="W21" i="3"/>
  <c r="X23" i="3"/>
  <c r="W23" i="3"/>
  <c r="W5" i="3"/>
  <c r="B23" i="3"/>
  <c r="C23" i="3"/>
  <c r="D23" i="3"/>
  <c r="E23" i="3"/>
  <c r="F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B26" i="3"/>
  <c r="C26" i="3"/>
  <c r="D26" i="3"/>
  <c r="E26" i="3"/>
  <c r="F26" i="3"/>
  <c r="H26" i="3"/>
  <c r="I26" i="3"/>
  <c r="J26" i="3"/>
  <c r="K26" i="3"/>
  <c r="L26" i="3"/>
  <c r="M26" i="3"/>
  <c r="N26" i="3"/>
  <c r="O26" i="3"/>
  <c r="P26" i="3"/>
  <c r="Q26" i="3"/>
  <c r="R26" i="3"/>
  <c r="T26" i="3"/>
  <c r="U26" i="3"/>
  <c r="V26" i="3"/>
  <c r="B27" i="3"/>
  <c r="C27" i="3"/>
  <c r="D27" i="3"/>
  <c r="E27" i="3"/>
  <c r="F27" i="3"/>
  <c r="H27" i="3"/>
  <c r="I27" i="3"/>
  <c r="J27" i="3"/>
  <c r="K27" i="3"/>
  <c r="L27" i="3"/>
  <c r="M27" i="3"/>
  <c r="N27" i="3"/>
  <c r="O27" i="3"/>
  <c r="P27" i="3"/>
  <c r="Q27" i="3"/>
  <c r="R27" i="3"/>
  <c r="T27" i="3"/>
  <c r="U27" i="3"/>
  <c r="V27" i="3"/>
  <c r="B28" i="3"/>
  <c r="C28" i="3"/>
  <c r="D28" i="3"/>
  <c r="E28" i="3"/>
  <c r="F28" i="3"/>
  <c r="H28" i="3"/>
  <c r="I28" i="3"/>
  <c r="J28" i="3"/>
  <c r="K28" i="3"/>
  <c r="L28" i="3"/>
  <c r="M28" i="3"/>
  <c r="N28" i="3"/>
  <c r="O28" i="3"/>
  <c r="P28" i="3"/>
  <c r="Q28" i="3"/>
  <c r="R28" i="3"/>
  <c r="T28" i="3"/>
  <c r="U28" i="3"/>
  <c r="V28" i="3"/>
  <c r="S29" i="3"/>
  <c r="D27" i="4" l="1"/>
  <c r="C28" i="5"/>
  <c r="U29" i="3"/>
  <c r="E27" i="4"/>
  <c r="E28" i="5"/>
  <c r="J28" i="5"/>
  <c r="AA29" i="3"/>
  <c r="Z36" i="3" s="1"/>
  <c r="D29" i="3"/>
  <c r="B27" i="4"/>
  <c r="B28" i="5"/>
  <c r="I28" i="5"/>
  <c r="F27" i="4"/>
  <c r="H28" i="5"/>
  <c r="I27" i="4"/>
  <c r="T29" i="3"/>
  <c r="F28" i="5"/>
  <c r="K27" i="4"/>
  <c r="H27" i="4"/>
  <c r="D28" i="5"/>
  <c r="G28" i="5"/>
  <c r="N29" i="3"/>
  <c r="E29" i="3"/>
  <c r="Q29" i="3"/>
  <c r="I29" i="3"/>
  <c r="V29" i="3"/>
  <c r="O29" i="3"/>
  <c r="M29" i="3"/>
  <c r="F29" i="3"/>
  <c r="Z33" i="3"/>
  <c r="Y29" i="3"/>
  <c r="L29" i="3"/>
  <c r="C29" i="3"/>
  <c r="P29" i="3"/>
  <c r="H29" i="3"/>
  <c r="K29" i="3"/>
  <c r="B29" i="3"/>
  <c r="X29" i="3"/>
  <c r="G27" i="4"/>
  <c r="W36" i="3"/>
  <c r="R29" i="3"/>
  <c r="J29" i="3"/>
  <c r="C27" i="4"/>
  <c r="J27" i="4"/>
  <c r="Y36" i="3"/>
  <c r="Z29" i="3"/>
  <c r="X36" i="3"/>
</calcChain>
</file>

<file path=xl/comments1.xml><?xml version="1.0" encoding="utf-8"?>
<comments xmlns="http://schemas.openxmlformats.org/spreadsheetml/2006/main">
  <authors>
    <author>Nenning</author>
    <author>gerhard.nenning</author>
    <author>Gerhard Nenning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ab 2009 wurde 45 angeboten</t>
        </r>
      </text>
    </comment>
    <comment ref="A19" authorId="1" shapeId="0">
      <text>
        <r>
          <rPr>
            <b/>
            <sz val="9"/>
            <color indexed="81"/>
            <rFont val="Tahoma"/>
            <family val="2"/>
          </rPr>
          <t xml:space="preserve"> (SchU12)</t>
        </r>
      </text>
    </comment>
    <comment ref="A20" authorId="1" shapeId="0">
      <text>
        <r>
          <rPr>
            <b/>
            <sz val="9"/>
            <color indexed="81"/>
            <rFont val="Tahoma"/>
            <family val="2"/>
          </rPr>
          <t xml:space="preserve"> (SchU14)</t>
        </r>
      </text>
    </comment>
    <comment ref="A21" authorId="1" shapeId="0">
      <text>
        <r>
          <rPr>
            <b/>
            <sz val="9"/>
            <color indexed="81"/>
            <rFont val="Tahoma"/>
            <family val="2"/>
          </rPr>
          <t>(SchU16)</t>
        </r>
      </text>
    </comment>
    <comment ref="H23" authorId="2" shapeId="0">
      <text>
        <r>
          <rPr>
            <b/>
            <sz val="8"/>
            <color indexed="81"/>
            <rFont val="Tahoma"/>
            <family val="2"/>
          </rPr>
          <t>Umstellung der Schülermannschaft von 6 auf 3</t>
        </r>
      </text>
    </comment>
  </commentList>
</comments>
</file>

<file path=xl/sharedStrings.xml><?xml version="1.0" encoding="utf-8"?>
<sst xmlns="http://schemas.openxmlformats.org/spreadsheetml/2006/main" count="124" uniqueCount="60">
  <si>
    <t>Jugend J17</t>
  </si>
  <si>
    <t>Summe</t>
  </si>
  <si>
    <t>Allgemeine Klasse</t>
  </si>
  <si>
    <t>J8</t>
  </si>
  <si>
    <t>J17</t>
  </si>
  <si>
    <t>Schüler U14/neu: J13</t>
  </si>
  <si>
    <t>Schüler U12/neu: J11</t>
  </si>
  <si>
    <t>Schüler U10/neu: J10</t>
  </si>
  <si>
    <t>Schüler U16/neu: J15</t>
  </si>
  <si>
    <t>Damen 40/neu: 45</t>
  </si>
  <si>
    <t>Damen 50/neu: 55</t>
  </si>
  <si>
    <t>Senioren</t>
  </si>
  <si>
    <t>noch unbekannt</t>
  </si>
  <si>
    <t>Allg. Klasse</t>
  </si>
  <si>
    <t>Schüler</t>
  </si>
  <si>
    <t>Gesamt</t>
  </si>
  <si>
    <t>Herren</t>
  </si>
  <si>
    <t>Herren 35</t>
  </si>
  <si>
    <t>Herren 45</t>
  </si>
  <si>
    <t>Damen</t>
  </si>
  <si>
    <t>Damen 40</t>
  </si>
  <si>
    <t>Herren 60</t>
  </si>
  <si>
    <t>Herren 65</t>
  </si>
  <si>
    <t>Damen 35</t>
  </si>
  <si>
    <t>Herren 55</t>
  </si>
  <si>
    <t>Herren 70</t>
  </si>
  <si>
    <t>Damen 50/45</t>
  </si>
  <si>
    <t>Jugend J10</t>
  </si>
  <si>
    <t>Jugend J8</t>
  </si>
  <si>
    <t>Gruppenentwicklung 2001 bis 2009</t>
  </si>
  <si>
    <t>Herren 70 (neu)</t>
  </si>
  <si>
    <t>Damen 55</t>
  </si>
  <si>
    <t>Veränderungen absolut</t>
  </si>
  <si>
    <t>Teams-Veränderungen in %</t>
  </si>
  <si>
    <t>Jugend</t>
  </si>
  <si>
    <t>Damen 45</t>
  </si>
  <si>
    <t>Jugend J11</t>
  </si>
  <si>
    <t>Jugend J13</t>
  </si>
  <si>
    <t xml:space="preserve">Jugend J15 </t>
  </si>
  <si>
    <r>
      <t xml:space="preserve">Jugend J8 </t>
    </r>
    <r>
      <rPr>
        <sz val="10"/>
        <rFont val="Arial"/>
        <family val="2"/>
      </rPr>
      <t>(ab 2009</t>
    </r>
    <r>
      <rPr>
        <b/>
        <sz val="10"/>
        <rFont val="Arial"/>
        <family val="2"/>
      </rPr>
      <t>)</t>
    </r>
  </si>
  <si>
    <r>
      <t xml:space="preserve">Jugend J10 </t>
    </r>
    <r>
      <rPr>
        <sz val="10"/>
        <rFont val="Arial"/>
        <family val="2"/>
      </rPr>
      <t>(SchU10)</t>
    </r>
  </si>
  <si>
    <r>
      <t xml:space="preserve">Jugend J11 </t>
    </r>
    <r>
      <rPr>
        <sz val="10"/>
        <rFont val="Arial"/>
        <family val="2"/>
      </rPr>
      <t>(SchU12)</t>
    </r>
  </si>
  <si>
    <r>
      <t xml:space="preserve">Jugend J13 </t>
    </r>
    <r>
      <rPr>
        <sz val="10"/>
        <rFont val="Arial"/>
        <family val="2"/>
      </rPr>
      <t>(SchU14)</t>
    </r>
  </si>
  <si>
    <r>
      <t xml:space="preserve">Jugend J15 </t>
    </r>
    <r>
      <rPr>
        <sz val="10"/>
        <rFont val="Arial"/>
        <family val="2"/>
      </rPr>
      <t>(SchU16)</t>
    </r>
  </si>
  <si>
    <t>Damen 50</t>
  </si>
  <si>
    <t>Jugend J10 Anfänger</t>
  </si>
  <si>
    <t>Jugend J11 Anfänger</t>
  </si>
  <si>
    <t>Jugend J15</t>
  </si>
  <si>
    <t>Jugend W11</t>
  </si>
  <si>
    <t>Jugend W17</t>
  </si>
  <si>
    <t>Zehnjahresvergleich ohne J8</t>
  </si>
  <si>
    <t>Jugend (ohne J8)</t>
  </si>
  <si>
    <t>Jugend J10 Breitensport</t>
  </si>
  <si>
    <t>Jugend J11 Breitensport</t>
  </si>
  <si>
    <t>Jugend J11 Turnierspieler</t>
  </si>
  <si>
    <t>Altesklasse</t>
  </si>
  <si>
    <t>Nennungen</t>
  </si>
  <si>
    <t>Entwicklung der VMM-Mannschaften 1986 bis 2020</t>
  </si>
  <si>
    <t>VMM-Spielerentwicklung 2002-2020 (Nennungen)</t>
  </si>
  <si>
    <t>Allgemeine Klase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</si>
</sst>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17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/>
    <xf numFmtId="0" fontId="1" fillId="0" borderId="0" xfId="0" applyFont="1" applyFill="1" applyBorder="1"/>
    <xf numFmtId="0" fontId="2" fillId="0" borderId="0" xfId="0" applyFont="1" applyFill="1" applyAlignment="1">
      <alignment horizontal="center"/>
    </xf>
    <xf numFmtId="0" fontId="7" fillId="0" borderId="0" xfId="0" applyFont="1" applyFill="1"/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/>
    <xf numFmtId="0" fontId="6" fillId="0" borderId="9" xfId="0" applyFont="1" applyFill="1" applyBorder="1"/>
    <xf numFmtId="0" fontId="7" fillId="0" borderId="4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7" fillId="0" borderId="13" xfId="0" applyFont="1" applyFill="1" applyBorder="1"/>
    <xf numFmtId="0" fontId="6" fillId="0" borderId="1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0" fillId="0" borderId="9" xfId="0" applyBorder="1"/>
    <xf numFmtId="0" fontId="7" fillId="0" borderId="9" xfId="0" applyFont="1" applyFill="1" applyBorder="1"/>
    <xf numFmtId="0" fontId="6" fillId="0" borderId="33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/>
    <xf numFmtId="0" fontId="11" fillId="0" borderId="9" xfId="0" applyFont="1" applyBorder="1"/>
    <xf numFmtId="4" fontId="0" fillId="0" borderId="9" xfId="0" applyNumberFormat="1" applyBorder="1"/>
    <xf numFmtId="0" fontId="0" fillId="0" borderId="35" xfId="0" applyFill="1" applyBorder="1"/>
    <xf numFmtId="0" fontId="9" fillId="7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164" fontId="9" fillId="7" borderId="2" xfId="0" applyNumberFormat="1" applyFont="1" applyFill="1" applyBorder="1" applyAlignment="1">
      <alignment horizontal="center"/>
    </xf>
    <xf numFmtId="0" fontId="12" fillId="7" borderId="16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164" fontId="12" fillId="7" borderId="2" xfId="0" applyNumberFormat="1" applyFont="1" applyFill="1" applyBorder="1" applyAlignment="1">
      <alignment horizontal="center"/>
    </xf>
    <xf numFmtId="164" fontId="12" fillId="7" borderId="1" xfId="0" applyNumberFormat="1" applyFont="1" applyFill="1" applyBorder="1" applyAlignment="1">
      <alignment horizontal="center"/>
    </xf>
    <xf numFmtId="0" fontId="12" fillId="3" borderId="8" xfId="0" applyFont="1" applyFill="1" applyBorder="1"/>
    <xf numFmtId="0" fontId="12" fillId="3" borderId="9" xfId="0" applyFont="1" applyFill="1" applyBorder="1"/>
    <xf numFmtId="0" fontId="12" fillId="3" borderId="20" xfId="0" applyFont="1" applyFill="1" applyBorder="1"/>
    <xf numFmtId="0" fontId="12" fillId="3" borderId="21" xfId="0" applyFont="1" applyFill="1" applyBorder="1"/>
    <xf numFmtId="0" fontId="12" fillId="4" borderId="8" xfId="0" applyFont="1" applyFill="1" applyBorder="1"/>
    <xf numFmtId="0" fontId="12" fillId="4" borderId="9" xfId="0" applyFont="1" applyFill="1" applyBorder="1"/>
    <xf numFmtId="0" fontId="5" fillId="0" borderId="27" xfId="0" applyFont="1" applyFill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12" fillId="6" borderId="9" xfId="0" applyFont="1" applyFill="1" applyBorder="1" applyAlignment="1">
      <alignment horizontal="center"/>
    </xf>
    <xf numFmtId="164" fontId="12" fillId="6" borderId="9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/>
    </xf>
    <xf numFmtId="0" fontId="10" fillId="0" borderId="0" xfId="0" applyFont="1"/>
    <xf numFmtId="164" fontId="9" fillId="7" borderId="3" xfId="0" applyNumberFormat="1" applyFont="1" applyFill="1" applyBorder="1" applyAlignment="1">
      <alignment horizontal="center"/>
    </xf>
    <xf numFmtId="0" fontId="9" fillId="7" borderId="9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/>
    </xf>
    <xf numFmtId="0" fontId="12" fillId="0" borderId="1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right"/>
    </xf>
    <xf numFmtId="0" fontId="12" fillId="0" borderId="28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/>
    </xf>
    <xf numFmtId="0" fontId="1" fillId="5" borderId="9" xfId="0" applyFont="1" applyFill="1" applyBorder="1"/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4" xfId="0" applyFont="1" applyBorder="1" applyAlignment="1">
      <alignment vertical="center"/>
    </xf>
    <xf numFmtId="0" fontId="3" fillId="2" borderId="3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3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5" fillId="0" borderId="0" xfId="0" applyFont="1" applyAlignment="1"/>
    <xf numFmtId="0" fontId="12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/>
    </xf>
    <xf numFmtId="0" fontId="3" fillId="2" borderId="36" xfId="0" applyFont="1" applyFill="1" applyBorder="1" applyAlignment="1">
      <alignment horizontal="center" vertical="center"/>
    </xf>
    <xf numFmtId="0" fontId="1" fillId="0" borderId="9" xfId="0" applyFont="1" applyBorder="1"/>
    <xf numFmtId="0" fontId="1" fillId="7" borderId="0" xfId="0" applyFont="1" applyFill="1"/>
    <xf numFmtId="0" fontId="3" fillId="0" borderId="0" xfId="0" applyFont="1" applyAlignment="1">
      <alignment vertical="center"/>
    </xf>
    <xf numFmtId="0" fontId="3" fillId="7" borderId="27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 textRotation="90"/>
    </xf>
    <xf numFmtId="0" fontId="12" fillId="0" borderId="22" xfId="0" applyFont="1" applyFill="1" applyBorder="1" applyAlignment="1">
      <alignment horizontal="center" vertical="center" textRotation="90"/>
    </xf>
    <xf numFmtId="0" fontId="12" fillId="0" borderId="24" xfId="0" applyFont="1" applyFill="1" applyBorder="1" applyAlignment="1">
      <alignment horizontal="center" vertical="center" textRotation="90"/>
    </xf>
    <xf numFmtId="0" fontId="12" fillId="0" borderId="24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de-AT"/>
              <a:t>Gesamt-VMM-Mannschaften 1986 bis 2017</a:t>
            </a:r>
          </a:p>
        </c:rich>
      </c:tx>
      <c:layout>
        <c:manualLayout>
          <c:xMode val="edge"/>
          <c:yMode val="edge"/>
          <c:x val="0.23908314474684234"/>
          <c:y val="4.85611510791366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09706307869252E-2"/>
          <c:y val="0.12475398591263145"/>
          <c:w val="0.91266424196161156"/>
          <c:h val="0.69964090219700537"/>
        </c:manualLayout>
      </c:layout>
      <c:lineChart>
        <c:grouping val="standard"/>
        <c:varyColors val="0"/>
        <c:ser>
          <c:idx val="0"/>
          <c:order val="0"/>
          <c:tx>
            <c:strRef>
              <c:f>'Mannschaften 1986 bis 2020'!$A$80</c:f>
              <c:strCache>
                <c:ptCount val="1"/>
                <c:pt idx="0">
                  <c:v>Gesamt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473031170636002E-2"/>
                  <c:y val="3.2458090643828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90A-4B41-9FF4-E15FE2784544}"/>
                </c:ext>
              </c:extLst>
            </c:dLbl>
            <c:dLbl>
              <c:idx val="1"/>
              <c:layout>
                <c:manualLayout>
                  <c:x val="-1.4555972669758187E-2"/>
                  <c:y val="2.68646960264296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90A-4B41-9FF4-E15FE2784544}"/>
                </c:ext>
              </c:extLst>
            </c:dLbl>
            <c:dLbl>
              <c:idx val="2"/>
              <c:layout>
                <c:manualLayout>
                  <c:x val="-1.4555950555981058E-2"/>
                  <c:y val="2.8868307256989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90A-4B41-9FF4-E15FE2784544}"/>
                </c:ext>
              </c:extLst>
            </c:dLbl>
            <c:dLbl>
              <c:idx val="3"/>
              <c:layout>
                <c:manualLayout>
                  <c:x val="-2.328967216637861E-2"/>
                  <c:y val="-3.327926626137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90A-4B41-9FF4-E15FE2784544}"/>
                </c:ext>
              </c:extLst>
            </c:dLbl>
            <c:dLbl>
              <c:idx val="5"/>
              <c:layout>
                <c:manualLayout>
                  <c:x val="-1.455599882914374E-2"/>
                  <c:y val="1.5314305910248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0A-4B41-9FF4-E15FE2784544}"/>
                </c:ext>
              </c:extLst>
            </c:dLbl>
            <c:dLbl>
              <c:idx val="6"/>
              <c:layout>
                <c:manualLayout>
                  <c:x val="-1.2372569437946524E-2"/>
                  <c:y val="2.0922195850986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90A-4B41-9FF4-E15FE2784544}"/>
                </c:ext>
              </c:extLst>
            </c:dLbl>
            <c:dLbl>
              <c:idx val="7"/>
              <c:layout>
                <c:manualLayout>
                  <c:x val="-6.6957729259672499E-2"/>
                  <c:y val="-1.663184311777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90A-4B41-9FF4-E15FE2784544}"/>
                </c:ext>
              </c:extLst>
            </c:dLbl>
            <c:dLbl>
              <c:idx val="8"/>
              <c:layout>
                <c:manualLayout>
                  <c:x val="-1.0189232547466249E-2"/>
                  <c:y val="2.4925841687600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90A-4B41-9FF4-E15FE2784544}"/>
                </c:ext>
              </c:extLst>
            </c:dLbl>
            <c:dLbl>
              <c:idx val="9"/>
              <c:layout>
                <c:manualLayout>
                  <c:x val="-2.98398759304703E-2"/>
                  <c:y val="-3.2020362265472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90A-4B41-9FF4-E15FE2784544}"/>
                </c:ext>
              </c:extLst>
            </c:dLbl>
            <c:dLbl>
              <c:idx val="10"/>
              <c:layout>
                <c:manualLayout>
                  <c:x val="-2.0014521068302527E-2"/>
                  <c:y val="1.9745931869342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90A-4B41-9FF4-E15FE2784544}"/>
                </c:ext>
              </c:extLst>
            </c:dLbl>
            <c:dLbl>
              <c:idx val="11"/>
              <c:layout>
                <c:manualLayout>
                  <c:x val="-4.0756868090016704E-2"/>
                  <c:y val="-3.6002359529737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90A-4B41-9FF4-E15FE2784544}"/>
                </c:ext>
              </c:extLst>
            </c:dLbl>
            <c:dLbl>
              <c:idx val="12"/>
              <c:layout>
                <c:manualLayout>
                  <c:x val="-2.3289587756878481E-2"/>
                  <c:y val="2.075310242138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90A-4B41-9FF4-E15FE2784544}"/>
                </c:ext>
              </c:extLst>
            </c:dLbl>
            <c:dLbl>
              <c:idx val="13"/>
              <c:layout>
                <c:manualLayout>
                  <c:x val="-2.7656380197941626E-2"/>
                  <c:y val="-2.8408741480965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90A-4B41-9FF4-E15FE2784544}"/>
                </c:ext>
              </c:extLst>
            </c:dLbl>
            <c:dLbl>
              <c:idx val="14"/>
              <c:layout>
                <c:manualLayout>
                  <c:x val="-2.2197954505108336E-2"/>
                  <c:y val="2.3943707507100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90A-4B41-9FF4-E15FE2784544}"/>
                </c:ext>
              </c:extLst>
            </c:dLbl>
            <c:dLbl>
              <c:idx val="15"/>
              <c:layout>
                <c:manualLayout>
                  <c:x val="-2.2197932391331152E-2"/>
                  <c:y val="1.85515959398546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90A-4B41-9FF4-E15FE2784544}"/>
                </c:ext>
              </c:extLst>
            </c:dLbl>
            <c:dLbl>
              <c:idx val="16"/>
              <c:layout>
                <c:manualLayout>
                  <c:x val="-5.1673908522725735E-2"/>
                  <c:y val="-1.0009440550672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90A-4B41-9FF4-E15FE2784544}"/>
                </c:ext>
              </c:extLst>
            </c:dLbl>
            <c:dLbl>
              <c:idx val="17"/>
              <c:layout>
                <c:manualLayout>
                  <c:x val="-3.0695674116512462E-2"/>
                  <c:y val="3.34214317087478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90A-4B41-9FF4-E15FE2784544}"/>
                </c:ext>
              </c:extLst>
            </c:dLbl>
            <c:dLbl>
              <c:idx val="18"/>
              <c:layout>
                <c:manualLayout>
                  <c:x val="-2.5472976966130004E-2"/>
                  <c:y val="2.1562377722452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90A-4B41-9FF4-E15FE2784544}"/>
                </c:ext>
              </c:extLst>
            </c:dLbl>
            <c:dLbl>
              <c:idx val="19"/>
              <c:layout>
                <c:manualLayout>
                  <c:x val="-3.0588020543796599E-2"/>
                  <c:y val="-2.0088747899318356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438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90A-4B41-9FF4-E15FE2784544}"/>
                </c:ext>
              </c:extLst>
            </c:dLbl>
            <c:dLbl>
              <c:idx val="20"/>
              <c:layout>
                <c:manualLayout>
                  <c:x val="-3.5753950145062212E-2"/>
                  <c:y val="4.4743480805906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490A-4B41-9FF4-E15FE2784544}"/>
                </c:ext>
              </c:extLst>
            </c:dLbl>
            <c:dLbl>
              <c:idx val="21"/>
              <c:layout>
                <c:manualLayout>
                  <c:x val="-3.4316921364377244E-2"/>
                  <c:y val="4.4416057705017178E-2"/>
                </c:manualLayout>
              </c:layout>
              <c:tx>
                <c:rich>
                  <a:bodyPr/>
                  <a:lstStyle/>
                  <a:p>
                    <a:pPr>
                      <a:defRPr sz="1450" b="0" i="0" u="none" strike="noStrike" baseline="0">
                        <a:solidFill>
                          <a:sysClr val="windowText" lastClr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450" b="0" i="0" baseline="0">
                        <a:solidFill>
                          <a:sysClr val="windowText" lastClr="000000"/>
                        </a:solidFill>
                      </a:rPr>
                      <a:t>429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490A-4B41-9FF4-E15FE2784544}"/>
                </c:ext>
              </c:extLst>
            </c:dLbl>
            <c:dLbl>
              <c:idx val="22"/>
              <c:layout>
                <c:manualLayout>
                  <c:x val="9.411315682483842E-3"/>
                  <c:y val="3.5971223021582746E-2"/>
                </c:manualLayout>
              </c:layout>
              <c:tx>
                <c:rich>
                  <a:bodyPr/>
                  <a:lstStyle/>
                  <a:p>
                    <a:pPr algn="ctr" rtl="0">
                      <a:defRPr lang="en-US" sz="145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45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rPr>
                      <a:t>448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490A-4B41-9FF4-E15FE2784544}"/>
                </c:ext>
              </c:extLst>
            </c:dLbl>
            <c:dLbl>
              <c:idx val="23"/>
              <c:layout>
                <c:manualLayout>
                  <c:x val="-6.4629545121401344E-2"/>
                  <c:y val="5.03597122302158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490A-4B41-9FF4-E15FE2784544}"/>
                </c:ext>
              </c:extLst>
            </c:dLbl>
            <c:dLbl>
              <c:idx val="24"/>
              <c:layout>
                <c:manualLayout>
                  <c:x val="-1.6594219448156117E-2"/>
                  <c:y val="2.63789271064872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lang="en-US" sz="145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490A-4B41-9FF4-E15FE2784544}"/>
                </c:ext>
              </c:extLst>
            </c:dLbl>
            <c:dLbl>
              <c:idx val="25"/>
              <c:layout>
                <c:manualLayout>
                  <c:x val="-3.2558205720621368E-2"/>
                  <c:y val="-2.6270652398084283E-2"/>
                </c:manualLayout>
              </c:layout>
              <c:tx>
                <c:rich>
                  <a:bodyPr/>
                  <a:lstStyle/>
                  <a:p>
                    <a:pPr>
                      <a:defRPr sz="1450" b="0" i="0" u="none" strike="noStrike" baseline="0">
                        <a:solidFill>
                          <a:sysClr val="windowText" lastClr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450" b="0">
                        <a:solidFill>
                          <a:sysClr val="windowText" lastClr="000000"/>
                        </a:solidFill>
                      </a:rPr>
                      <a:t>465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490A-4B41-9FF4-E15FE2784544}"/>
                </c:ext>
              </c:extLst>
            </c:dLbl>
            <c:dLbl>
              <c:idx val="26"/>
              <c:layout>
                <c:manualLayout>
                  <c:x val="-2.062837983872302E-2"/>
                  <c:y val="-2.723469872830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90A-4B41-9FF4-E15FE2784544}"/>
                </c:ext>
              </c:extLst>
            </c:dLbl>
            <c:dLbl>
              <c:idx val="27"/>
              <c:layout>
                <c:manualLayout>
                  <c:x val="-2.3897115463092609E-2"/>
                  <c:y val="2.13364192580031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5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490A-4B41-9FF4-E15FE2784544}"/>
                </c:ext>
              </c:extLst>
            </c:dLbl>
            <c:dLbl>
              <c:idx val="28"/>
              <c:layout>
                <c:manualLayout>
                  <c:x val="-2.0227471700171907E-2"/>
                  <c:y val="-3.15278722478030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92D05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490A-4B41-9FF4-E15FE2784544}"/>
                </c:ext>
              </c:extLst>
            </c:dLbl>
            <c:dLbl>
              <c:idx val="29"/>
              <c:layout>
                <c:manualLayout>
                  <c:x val="-1.7178231512561305E-2"/>
                  <c:y val="-2.475878220323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490A-4B41-9FF4-E15FE2784544}"/>
                </c:ext>
              </c:extLst>
            </c:dLbl>
            <c:dLbl>
              <c:idx val="30"/>
              <c:layout>
                <c:manualLayout>
                  <c:x val="2.0591003186236686E-3"/>
                  <c:y val="-2.19819682828384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490A-4B41-9FF4-E15FE2784544}"/>
                </c:ext>
              </c:extLst>
            </c:dLbl>
            <c:dLbl>
              <c:idx val="33"/>
              <c:layout>
                <c:manualLayout>
                  <c:x val="0"/>
                  <c:y val="4.6873016201085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635-4783-8165-23C6C7475D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'Mannschaften 1986 bis 2020'!$B$79:$AI$79</c:f>
              <c:numCache>
                <c:formatCode>General</c:formatCode>
                <c:ptCount val="3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</c:numCache>
            </c:numRef>
          </c:cat>
          <c:val>
            <c:numRef>
              <c:f>'Mannschaften 1986 bis 2020'!$B$80:$AI$80</c:f>
              <c:numCache>
                <c:formatCode>General</c:formatCode>
                <c:ptCount val="34"/>
                <c:pt idx="0">
                  <c:v>185</c:v>
                </c:pt>
                <c:pt idx="1">
                  <c:v>190</c:v>
                </c:pt>
                <c:pt idx="2">
                  <c:v>203</c:v>
                </c:pt>
                <c:pt idx="3">
                  <c:v>210</c:v>
                </c:pt>
                <c:pt idx="4">
                  <c:v>216</c:v>
                </c:pt>
                <c:pt idx="5">
                  <c:v>291</c:v>
                </c:pt>
                <c:pt idx="6">
                  <c:v>322</c:v>
                </c:pt>
                <c:pt idx="7">
                  <c:v>362</c:v>
                </c:pt>
                <c:pt idx="8">
                  <c:v>339</c:v>
                </c:pt>
                <c:pt idx="9">
                  <c:v>360</c:v>
                </c:pt>
                <c:pt idx="10">
                  <c:v>379</c:v>
                </c:pt>
                <c:pt idx="11">
                  <c:v>397</c:v>
                </c:pt>
                <c:pt idx="12">
                  <c:v>399</c:v>
                </c:pt>
                <c:pt idx="13">
                  <c:v>396</c:v>
                </c:pt>
                <c:pt idx="14">
                  <c:v>382</c:v>
                </c:pt>
                <c:pt idx="15">
                  <c:v>391</c:v>
                </c:pt>
                <c:pt idx="16">
                  <c:v>431</c:v>
                </c:pt>
                <c:pt idx="17">
                  <c:v>427</c:v>
                </c:pt>
                <c:pt idx="18">
                  <c:v>424</c:v>
                </c:pt>
                <c:pt idx="19">
                  <c:v>438</c:v>
                </c:pt>
                <c:pt idx="20">
                  <c:v>423</c:v>
                </c:pt>
                <c:pt idx="21">
                  <c:v>429</c:v>
                </c:pt>
                <c:pt idx="22">
                  <c:v>447</c:v>
                </c:pt>
                <c:pt idx="23">
                  <c:v>448</c:v>
                </c:pt>
                <c:pt idx="24">
                  <c:v>450</c:v>
                </c:pt>
                <c:pt idx="25">
                  <c:v>465</c:v>
                </c:pt>
                <c:pt idx="26">
                  <c:v>458</c:v>
                </c:pt>
                <c:pt idx="27">
                  <c:v>455</c:v>
                </c:pt>
                <c:pt idx="28">
                  <c:v>467</c:v>
                </c:pt>
                <c:pt idx="29">
                  <c:v>457</c:v>
                </c:pt>
                <c:pt idx="30">
                  <c:v>450</c:v>
                </c:pt>
                <c:pt idx="31">
                  <c:v>428</c:v>
                </c:pt>
                <c:pt idx="32">
                  <c:v>420</c:v>
                </c:pt>
                <c:pt idx="33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490A-4B41-9FF4-E15FE27845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0155152"/>
        <c:axId val="180155712"/>
      </c:lineChart>
      <c:catAx>
        <c:axId val="18015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0155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155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01551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" footer="0.492125984500000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de-AT"/>
              <a:t>VMM-Mannschaften 1986-2020</a:t>
            </a:r>
            <a:endParaRPr lang="de-AT" baseline="0"/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de-AT"/>
              <a:t>relativ</a:t>
            </a:r>
          </a:p>
        </c:rich>
      </c:tx>
      <c:layout>
        <c:manualLayout>
          <c:xMode val="edge"/>
          <c:yMode val="edge"/>
          <c:x val="0.1188437350360413"/>
          <c:y val="2.43058612435176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593184133883434E-2"/>
          <c:y val="0.18272454890688089"/>
          <c:w val="0.91541803745338823"/>
          <c:h val="0.6810642277438288"/>
        </c:manualLayout>
      </c:layout>
      <c:areaChart>
        <c:grouping val="percentStacked"/>
        <c:varyColors val="0"/>
        <c:ser>
          <c:idx val="0"/>
          <c:order val="0"/>
          <c:tx>
            <c:strRef>
              <c:f>'Mannschaften 1986 bis 2020'!$A$33</c:f>
              <c:strCache>
                <c:ptCount val="1"/>
                <c:pt idx="0">
                  <c:v>Allg. Klasse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'Mannschaften 1986 bis 2020'!$B$32:$AI$32</c:f>
              <c:numCache>
                <c:formatCode>General</c:formatCode>
                <c:ptCount val="34"/>
                <c:pt idx="0">
                  <c:v>86</c:v>
                </c:pt>
                <c:pt idx="1">
                  <c:v>87</c:v>
                </c:pt>
                <c:pt idx="2">
                  <c:v>88</c:v>
                </c:pt>
                <c:pt idx="3">
                  <c:v>89</c:v>
                </c:pt>
                <c:pt idx="4">
                  <c:v>90</c:v>
                </c:pt>
                <c:pt idx="5">
                  <c:v>92</c:v>
                </c:pt>
                <c:pt idx="6">
                  <c:v>93</c:v>
                </c:pt>
                <c:pt idx="7">
                  <c:v>94</c:v>
                </c:pt>
                <c:pt idx="8">
                  <c:v>95</c:v>
                </c:pt>
                <c:pt idx="9">
                  <c:v>96</c:v>
                </c:pt>
                <c:pt idx="10">
                  <c:v>97</c:v>
                </c:pt>
                <c:pt idx="11">
                  <c:v>98</c:v>
                </c:pt>
                <c:pt idx="12">
                  <c:v>99</c:v>
                </c:pt>
                <c:pt idx="13" formatCode="00">
                  <c:v>0</c:v>
                </c:pt>
                <c:pt idx="14" formatCode="00">
                  <c:v>1</c:v>
                </c:pt>
                <c:pt idx="15" formatCode="00">
                  <c:v>2</c:v>
                </c:pt>
                <c:pt idx="16" formatCode="00">
                  <c:v>3</c:v>
                </c:pt>
                <c:pt idx="17" formatCode="00">
                  <c:v>4</c:v>
                </c:pt>
                <c:pt idx="18" formatCode="00">
                  <c:v>5</c:v>
                </c:pt>
                <c:pt idx="19" formatCode="00">
                  <c:v>6</c:v>
                </c:pt>
                <c:pt idx="20" formatCode="00">
                  <c:v>7</c:v>
                </c:pt>
                <c:pt idx="21" formatCode="00">
                  <c:v>8</c:v>
                </c:pt>
                <c:pt idx="22" formatCode="00">
                  <c:v>9</c:v>
                </c:pt>
                <c:pt idx="23" formatCode="00">
                  <c:v>10</c:v>
                </c:pt>
                <c:pt idx="24" formatCode="00">
                  <c:v>11</c:v>
                </c:pt>
                <c:pt idx="25" formatCode="00">
                  <c:v>12</c:v>
                </c:pt>
                <c:pt idx="26" formatCode="00">
                  <c:v>13</c:v>
                </c:pt>
                <c:pt idx="27" formatCode="00">
                  <c:v>14</c:v>
                </c:pt>
                <c:pt idx="28" formatCode="00">
                  <c:v>15</c:v>
                </c:pt>
                <c:pt idx="29" formatCode="00">
                  <c:v>16</c:v>
                </c:pt>
                <c:pt idx="30" formatCode="00">
                  <c:v>17</c:v>
                </c:pt>
                <c:pt idx="31" formatCode="00">
                  <c:v>18</c:v>
                </c:pt>
                <c:pt idx="32" formatCode="00">
                  <c:v>19</c:v>
                </c:pt>
                <c:pt idx="33" formatCode="00">
                  <c:v>20</c:v>
                </c:pt>
              </c:numCache>
            </c:numRef>
          </c:cat>
          <c:val>
            <c:numRef>
              <c:f>'Mannschaften 1986 bis 2020'!$B$33:$AI$33</c:f>
              <c:numCache>
                <c:formatCode>General</c:formatCode>
                <c:ptCount val="34"/>
                <c:pt idx="0">
                  <c:v>106</c:v>
                </c:pt>
                <c:pt idx="1">
                  <c:v>106</c:v>
                </c:pt>
                <c:pt idx="2">
                  <c:v>104</c:v>
                </c:pt>
                <c:pt idx="3">
                  <c:v>100</c:v>
                </c:pt>
                <c:pt idx="4">
                  <c:v>103</c:v>
                </c:pt>
                <c:pt idx="5">
                  <c:v>107</c:v>
                </c:pt>
                <c:pt idx="6">
                  <c:v>115</c:v>
                </c:pt>
                <c:pt idx="7">
                  <c:v>128</c:v>
                </c:pt>
                <c:pt idx="8">
                  <c:v>122</c:v>
                </c:pt>
                <c:pt idx="9">
                  <c:v>120</c:v>
                </c:pt>
                <c:pt idx="10">
                  <c:v>126</c:v>
                </c:pt>
                <c:pt idx="11">
                  <c:v>123</c:v>
                </c:pt>
                <c:pt idx="12">
                  <c:v>115</c:v>
                </c:pt>
                <c:pt idx="13">
                  <c:v>108</c:v>
                </c:pt>
                <c:pt idx="14">
                  <c:v>105</c:v>
                </c:pt>
                <c:pt idx="15">
                  <c:v>100</c:v>
                </c:pt>
                <c:pt idx="16">
                  <c:v>108</c:v>
                </c:pt>
                <c:pt idx="17">
                  <c:v>108</c:v>
                </c:pt>
                <c:pt idx="18">
                  <c:v>105</c:v>
                </c:pt>
                <c:pt idx="19">
                  <c:v>97</c:v>
                </c:pt>
                <c:pt idx="20">
                  <c:v>96</c:v>
                </c:pt>
                <c:pt idx="21">
                  <c:v>93</c:v>
                </c:pt>
                <c:pt idx="22">
                  <c:v>98</c:v>
                </c:pt>
                <c:pt idx="23">
                  <c:v>94</c:v>
                </c:pt>
                <c:pt idx="24">
                  <c:v>99</c:v>
                </c:pt>
                <c:pt idx="25">
                  <c:v>98</c:v>
                </c:pt>
                <c:pt idx="26">
                  <c:v>98</c:v>
                </c:pt>
                <c:pt idx="27">
                  <c:v>95</c:v>
                </c:pt>
                <c:pt idx="28">
                  <c:v>89</c:v>
                </c:pt>
                <c:pt idx="29">
                  <c:v>94</c:v>
                </c:pt>
                <c:pt idx="30">
                  <c:v>98</c:v>
                </c:pt>
                <c:pt idx="31">
                  <c:v>97</c:v>
                </c:pt>
                <c:pt idx="32">
                  <c:v>95</c:v>
                </c:pt>
                <c:pt idx="33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F-4297-A2E4-6BEBEAB9C180}"/>
            </c:ext>
          </c:extLst>
        </c:ser>
        <c:ser>
          <c:idx val="1"/>
          <c:order val="1"/>
          <c:tx>
            <c:strRef>
              <c:f>'Mannschaften 1986 bis 2020'!$A$34</c:f>
              <c:strCache>
                <c:ptCount val="1"/>
                <c:pt idx="0">
                  <c:v>Senioren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'Mannschaften 1986 bis 2020'!$B$32:$AI$32</c:f>
              <c:numCache>
                <c:formatCode>General</c:formatCode>
                <c:ptCount val="34"/>
                <c:pt idx="0">
                  <c:v>86</c:v>
                </c:pt>
                <c:pt idx="1">
                  <c:v>87</c:v>
                </c:pt>
                <c:pt idx="2">
                  <c:v>88</c:v>
                </c:pt>
                <c:pt idx="3">
                  <c:v>89</c:v>
                </c:pt>
                <c:pt idx="4">
                  <c:v>90</c:v>
                </c:pt>
                <c:pt idx="5">
                  <c:v>92</c:v>
                </c:pt>
                <c:pt idx="6">
                  <c:v>93</c:v>
                </c:pt>
                <c:pt idx="7">
                  <c:v>94</c:v>
                </c:pt>
                <c:pt idx="8">
                  <c:v>95</c:v>
                </c:pt>
                <c:pt idx="9">
                  <c:v>96</c:v>
                </c:pt>
                <c:pt idx="10">
                  <c:v>97</c:v>
                </c:pt>
                <c:pt idx="11">
                  <c:v>98</c:v>
                </c:pt>
                <c:pt idx="12">
                  <c:v>99</c:v>
                </c:pt>
                <c:pt idx="13" formatCode="00">
                  <c:v>0</c:v>
                </c:pt>
                <c:pt idx="14" formatCode="00">
                  <c:v>1</c:v>
                </c:pt>
                <c:pt idx="15" formatCode="00">
                  <c:v>2</c:v>
                </c:pt>
                <c:pt idx="16" formatCode="00">
                  <c:v>3</c:v>
                </c:pt>
                <c:pt idx="17" formatCode="00">
                  <c:v>4</c:v>
                </c:pt>
                <c:pt idx="18" formatCode="00">
                  <c:v>5</c:v>
                </c:pt>
                <c:pt idx="19" formatCode="00">
                  <c:v>6</c:v>
                </c:pt>
                <c:pt idx="20" formatCode="00">
                  <c:v>7</c:v>
                </c:pt>
                <c:pt idx="21" formatCode="00">
                  <c:v>8</c:v>
                </c:pt>
                <c:pt idx="22" formatCode="00">
                  <c:v>9</c:v>
                </c:pt>
                <c:pt idx="23" formatCode="00">
                  <c:v>10</c:v>
                </c:pt>
                <c:pt idx="24" formatCode="00">
                  <c:v>11</c:v>
                </c:pt>
                <c:pt idx="25" formatCode="00">
                  <c:v>12</c:v>
                </c:pt>
                <c:pt idx="26" formatCode="00">
                  <c:v>13</c:v>
                </c:pt>
                <c:pt idx="27" formatCode="00">
                  <c:v>14</c:v>
                </c:pt>
                <c:pt idx="28" formatCode="00">
                  <c:v>15</c:v>
                </c:pt>
                <c:pt idx="29" formatCode="00">
                  <c:v>16</c:v>
                </c:pt>
                <c:pt idx="30" formatCode="00">
                  <c:v>17</c:v>
                </c:pt>
                <c:pt idx="31" formatCode="00">
                  <c:v>18</c:v>
                </c:pt>
                <c:pt idx="32" formatCode="00">
                  <c:v>19</c:v>
                </c:pt>
                <c:pt idx="33" formatCode="00">
                  <c:v>20</c:v>
                </c:pt>
              </c:numCache>
            </c:numRef>
          </c:cat>
          <c:val>
            <c:numRef>
              <c:f>'Mannschaften 1986 bis 2020'!$B$34:$AI$34</c:f>
              <c:numCache>
                <c:formatCode>General</c:formatCode>
                <c:ptCount val="34"/>
                <c:pt idx="0">
                  <c:v>53</c:v>
                </c:pt>
                <c:pt idx="1">
                  <c:v>53</c:v>
                </c:pt>
                <c:pt idx="2">
                  <c:v>64</c:v>
                </c:pt>
                <c:pt idx="3">
                  <c:v>73</c:v>
                </c:pt>
                <c:pt idx="4">
                  <c:v>72</c:v>
                </c:pt>
                <c:pt idx="5">
                  <c:v>78</c:v>
                </c:pt>
                <c:pt idx="6">
                  <c:v>86</c:v>
                </c:pt>
                <c:pt idx="7">
                  <c:v>90</c:v>
                </c:pt>
                <c:pt idx="8">
                  <c:v>95</c:v>
                </c:pt>
                <c:pt idx="9">
                  <c:v>102</c:v>
                </c:pt>
                <c:pt idx="10">
                  <c:v>115</c:v>
                </c:pt>
                <c:pt idx="11">
                  <c:v>133</c:v>
                </c:pt>
                <c:pt idx="12">
                  <c:v>148</c:v>
                </c:pt>
                <c:pt idx="13">
                  <c:v>147</c:v>
                </c:pt>
                <c:pt idx="14">
                  <c:v>153</c:v>
                </c:pt>
                <c:pt idx="15">
                  <c:v>151</c:v>
                </c:pt>
                <c:pt idx="16">
                  <c:v>171</c:v>
                </c:pt>
                <c:pt idx="17">
                  <c:v>179</c:v>
                </c:pt>
                <c:pt idx="18">
                  <c:v>181</c:v>
                </c:pt>
                <c:pt idx="19">
                  <c:v>187</c:v>
                </c:pt>
                <c:pt idx="20">
                  <c:v>186</c:v>
                </c:pt>
                <c:pt idx="21">
                  <c:v>187</c:v>
                </c:pt>
                <c:pt idx="22">
                  <c:v>190</c:v>
                </c:pt>
                <c:pt idx="23">
                  <c:v>190</c:v>
                </c:pt>
                <c:pt idx="24">
                  <c:v>191</c:v>
                </c:pt>
                <c:pt idx="25">
                  <c:v>196</c:v>
                </c:pt>
                <c:pt idx="26">
                  <c:v>199</c:v>
                </c:pt>
                <c:pt idx="27">
                  <c:v>192</c:v>
                </c:pt>
                <c:pt idx="28">
                  <c:v>209</c:v>
                </c:pt>
                <c:pt idx="29">
                  <c:v>201</c:v>
                </c:pt>
                <c:pt idx="30">
                  <c:v>197</c:v>
                </c:pt>
                <c:pt idx="31">
                  <c:v>201</c:v>
                </c:pt>
                <c:pt idx="32">
                  <c:v>202</c:v>
                </c:pt>
                <c:pt idx="33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1F-4297-A2E4-6BEBEAB9C180}"/>
            </c:ext>
          </c:extLst>
        </c:ser>
        <c:ser>
          <c:idx val="2"/>
          <c:order val="2"/>
          <c:tx>
            <c:strRef>
              <c:f>'Mannschaften 1986 bis 2020'!$A$35</c:f>
              <c:strCache>
                <c:ptCount val="1"/>
                <c:pt idx="0">
                  <c:v>Jugend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'Mannschaften 1986 bis 2020'!$B$32:$AI$32</c:f>
              <c:numCache>
                <c:formatCode>General</c:formatCode>
                <c:ptCount val="34"/>
                <c:pt idx="0">
                  <c:v>86</c:v>
                </c:pt>
                <c:pt idx="1">
                  <c:v>87</c:v>
                </c:pt>
                <c:pt idx="2">
                  <c:v>88</c:v>
                </c:pt>
                <c:pt idx="3">
                  <c:v>89</c:v>
                </c:pt>
                <c:pt idx="4">
                  <c:v>90</c:v>
                </c:pt>
                <c:pt idx="5">
                  <c:v>92</c:v>
                </c:pt>
                <c:pt idx="6">
                  <c:v>93</c:v>
                </c:pt>
                <c:pt idx="7">
                  <c:v>94</c:v>
                </c:pt>
                <c:pt idx="8">
                  <c:v>95</c:v>
                </c:pt>
                <c:pt idx="9">
                  <c:v>96</c:v>
                </c:pt>
                <c:pt idx="10">
                  <c:v>97</c:v>
                </c:pt>
                <c:pt idx="11">
                  <c:v>98</c:v>
                </c:pt>
                <c:pt idx="12">
                  <c:v>99</c:v>
                </c:pt>
                <c:pt idx="13" formatCode="00">
                  <c:v>0</c:v>
                </c:pt>
                <c:pt idx="14" formatCode="00">
                  <c:v>1</c:v>
                </c:pt>
                <c:pt idx="15" formatCode="00">
                  <c:v>2</c:v>
                </c:pt>
                <c:pt idx="16" formatCode="00">
                  <c:v>3</c:v>
                </c:pt>
                <c:pt idx="17" formatCode="00">
                  <c:v>4</c:v>
                </c:pt>
                <c:pt idx="18" formatCode="00">
                  <c:v>5</c:v>
                </c:pt>
                <c:pt idx="19" formatCode="00">
                  <c:v>6</c:v>
                </c:pt>
                <c:pt idx="20" formatCode="00">
                  <c:v>7</c:v>
                </c:pt>
                <c:pt idx="21" formatCode="00">
                  <c:v>8</c:v>
                </c:pt>
                <c:pt idx="22" formatCode="00">
                  <c:v>9</c:v>
                </c:pt>
                <c:pt idx="23" formatCode="00">
                  <c:v>10</c:v>
                </c:pt>
                <c:pt idx="24" formatCode="00">
                  <c:v>11</c:v>
                </c:pt>
                <c:pt idx="25" formatCode="00">
                  <c:v>12</c:v>
                </c:pt>
                <c:pt idx="26" formatCode="00">
                  <c:v>13</c:v>
                </c:pt>
                <c:pt idx="27" formatCode="00">
                  <c:v>14</c:v>
                </c:pt>
                <c:pt idx="28" formatCode="00">
                  <c:v>15</c:v>
                </c:pt>
                <c:pt idx="29" formatCode="00">
                  <c:v>16</c:v>
                </c:pt>
                <c:pt idx="30" formatCode="00">
                  <c:v>17</c:v>
                </c:pt>
                <c:pt idx="31" formatCode="00">
                  <c:v>18</c:v>
                </c:pt>
                <c:pt idx="32" formatCode="00">
                  <c:v>19</c:v>
                </c:pt>
                <c:pt idx="33" formatCode="00">
                  <c:v>20</c:v>
                </c:pt>
              </c:numCache>
            </c:numRef>
          </c:cat>
          <c:val>
            <c:numRef>
              <c:f>'Mannschaften 1986 bis 2020'!$B$35:$AI$35</c:f>
              <c:numCache>
                <c:formatCode>General</c:formatCode>
                <c:ptCount val="34"/>
                <c:pt idx="0">
                  <c:v>26</c:v>
                </c:pt>
                <c:pt idx="1">
                  <c:v>31</c:v>
                </c:pt>
                <c:pt idx="2">
                  <c:v>35</c:v>
                </c:pt>
                <c:pt idx="3">
                  <c:v>37</c:v>
                </c:pt>
                <c:pt idx="4">
                  <c:v>41</c:v>
                </c:pt>
                <c:pt idx="5">
                  <c:v>106</c:v>
                </c:pt>
                <c:pt idx="6">
                  <c:v>121</c:v>
                </c:pt>
                <c:pt idx="7">
                  <c:v>144</c:v>
                </c:pt>
                <c:pt idx="8">
                  <c:v>122</c:v>
                </c:pt>
                <c:pt idx="9">
                  <c:v>138</c:v>
                </c:pt>
                <c:pt idx="10">
                  <c:v>138</c:v>
                </c:pt>
                <c:pt idx="11">
                  <c:v>141</c:v>
                </c:pt>
                <c:pt idx="12">
                  <c:v>136</c:v>
                </c:pt>
                <c:pt idx="13">
                  <c:v>141</c:v>
                </c:pt>
                <c:pt idx="14">
                  <c:v>124</c:v>
                </c:pt>
                <c:pt idx="15">
                  <c:v>140</c:v>
                </c:pt>
                <c:pt idx="16">
                  <c:v>152</c:v>
                </c:pt>
                <c:pt idx="17">
                  <c:v>140</c:v>
                </c:pt>
                <c:pt idx="18">
                  <c:v>138</c:v>
                </c:pt>
                <c:pt idx="19">
                  <c:v>154</c:v>
                </c:pt>
                <c:pt idx="20">
                  <c:v>141</c:v>
                </c:pt>
                <c:pt idx="21">
                  <c:v>149</c:v>
                </c:pt>
                <c:pt idx="22">
                  <c:v>159</c:v>
                </c:pt>
                <c:pt idx="23">
                  <c:v>164</c:v>
                </c:pt>
                <c:pt idx="24">
                  <c:v>160</c:v>
                </c:pt>
                <c:pt idx="25">
                  <c:v>171</c:v>
                </c:pt>
                <c:pt idx="26">
                  <c:v>159</c:v>
                </c:pt>
                <c:pt idx="27">
                  <c:v>168</c:v>
                </c:pt>
                <c:pt idx="28">
                  <c:v>169</c:v>
                </c:pt>
                <c:pt idx="29">
                  <c:v>162</c:v>
                </c:pt>
                <c:pt idx="30">
                  <c:v>155</c:v>
                </c:pt>
                <c:pt idx="31">
                  <c:v>130</c:v>
                </c:pt>
                <c:pt idx="32">
                  <c:v>123</c:v>
                </c:pt>
                <c:pt idx="33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1F-4297-A2E4-6BEBEAB9C180}"/>
            </c:ext>
          </c:extLst>
        </c:ser>
        <c:dLbls>
          <c:showLegendKey val="0"/>
          <c:showVal val="0"/>
          <c:showCatName val="0"/>
          <c:showSerName val="1"/>
          <c:showPercent val="0"/>
          <c:showBubbleSize val="0"/>
        </c:dLbls>
        <c:axId val="182832192"/>
        <c:axId val="182832752"/>
      </c:areaChart>
      <c:catAx>
        <c:axId val="18283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283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832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2832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" footer="0.4921259845000005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de-AT"/>
              <a:t>VMM-Teams 1986-2020</a:t>
            </a:r>
          </a:p>
          <a:p>
            <a:pPr>
              <a:defRPr sz="13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AT"/>
          </a:p>
          <a:p>
            <a:pPr>
              <a:defRPr sz="13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de-AT"/>
              <a:t> absolut</a:t>
            </a:r>
          </a:p>
        </c:rich>
      </c:tx>
      <c:layout>
        <c:manualLayout>
          <c:xMode val="edge"/>
          <c:yMode val="edge"/>
          <c:x val="0.20306895631853208"/>
          <c:y val="1.08734184952020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989304812834315E-2"/>
          <c:y val="0.16207999474386808"/>
          <c:w val="0.94185225806676209"/>
          <c:h val="0.71254035425134454"/>
        </c:manualLayout>
      </c:layout>
      <c:areaChart>
        <c:grouping val="stacked"/>
        <c:varyColors val="0"/>
        <c:ser>
          <c:idx val="0"/>
          <c:order val="0"/>
          <c:tx>
            <c:strRef>
              <c:f>'Mannschaften 1986 bis 2020'!$A$33</c:f>
              <c:strCache>
                <c:ptCount val="1"/>
                <c:pt idx="0">
                  <c:v>Allg. Klasse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2.4021447675611259E-2"/>
                  <c:y val="-4.5595485519862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8EE-420D-BC3E-FE9D23829322}"/>
                </c:ext>
              </c:extLst>
            </c:dLbl>
            <c:dLbl>
              <c:idx val="7"/>
              <c:layout>
                <c:manualLayout>
                  <c:x val="-4.6359236740977014E-3"/>
                  <c:y val="8.53411672164832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EE-420D-BC3E-FE9D23829322}"/>
                </c:ext>
              </c:extLst>
            </c:dLbl>
            <c:dLbl>
              <c:idx val="8"/>
              <c:layout>
                <c:manualLayout>
                  <c:x val="-6.6495010908446794E-3"/>
                  <c:y val="-7.97354459132975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EE-420D-BC3E-FE9D23829322}"/>
                </c:ext>
              </c:extLst>
            </c:dLbl>
            <c:dLbl>
              <c:idx val="16"/>
              <c:layout>
                <c:manualLayout>
                  <c:x val="4.2060988433228353E-3"/>
                  <c:y val="-1.2232415902140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8EE-420D-BC3E-FE9D23829322}"/>
                </c:ext>
              </c:extLst>
            </c:dLbl>
            <c:dLbl>
              <c:idx val="17"/>
              <c:layout>
                <c:manualLayout>
                  <c:x val="2.8040658955485447E-3"/>
                  <c:y val="-2.4464831804281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EE-420D-BC3E-FE9D23829322}"/>
                </c:ext>
              </c:extLst>
            </c:dLbl>
            <c:dLbl>
              <c:idx val="18"/>
              <c:layout>
                <c:manualLayout>
                  <c:x val="1.4020329477742741E-3"/>
                  <c:y val="-1.6309887869520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8EE-420D-BC3E-FE9D23829322}"/>
                </c:ext>
              </c:extLst>
            </c:dLbl>
            <c:dLbl>
              <c:idx val="19"/>
              <c:layout>
                <c:manualLayout>
                  <c:x val="1.655061256144244E-3"/>
                  <c:y val="-1.967107322593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EE-420D-BC3E-FE9D23829322}"/>
                </c:ext>
              </c:extLst>
            </c:dLbl>
            <c:dLbl>
              <c:idx val="20"/>
              <c:layout>
                <c:manualLayout>
                  <c:x val="-4.6276177503127465E-3"/>
                  <c:y val="-1.1209195180877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8EE-420D-BC3E-FE9D23829322}"/>
                </c:ext>
              </c:extLst>
            </c:dLbl>
            <c:dLbl>
              <c:idx val="21"/>
              <c:layout>
                <c:manualLayout>
                  <c:x val="-6.8609145375814239E-3"/>
                  <c:y val="-7.23060993522600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8EE-420D-BC3E-FE9D23829322}"/>
                </c:ext>
              </c:extLst>
            </c:dLbl>
            <c:dLbl>
              <c:idx val="22"/>
              <c:layout>
                <c:manualLayout>
                  <c:x val="-2.8572769097869092E-3"/>
                  <c:y val="-2.0387359836901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8EE-420D-BC3E-FE9D23829322}"/>
                </c:ext>
              </c:extLst>
            </c:dLbl>
            <c:dLbl>
              <c:idx val="23"/>
              <c:layout>
                <c:manualLayout>
                  <c:x val="-8.4121976866456706E-3"/>
                  <c:y val="2.4464831804281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8EE-420D-BC3E-FE9D23829322}"/>
                </c:ext>
              </c:extLst>
            </c:dLbl>
            <c:dLbl>
              <c:idx val="24"/>
              <c:layout>
                <c:manualLayout>
                  <c:x val="-3.3330072032261193E-3"/>
                  <c:y val="-2.0175435804563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8EE-420D-BC3E-FE9D23829322}"/>
                </c:ext>
              </c:extLst>
            </c:dLbl>
            <c:dLbl>
              <c:idx val="25"/>
              <c:layout>
                <c:manualLayout>
                  <c:x val="-1.481631862752871E-2"/>
                  <c:y val="7.74066948877538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8EE-420D-BC3E-FE9D23829322}"/>
                </c:ext>
              </c:extLst>
            </c:dLbl>
            <c:dLbl>
              <c:idx val="26"/>
              <c:layout>
                <c:manualLayout>
                  <c:x val="-1.0599329488085771E-2"/>
                  <c:y val="-4.2139184065946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8EE-420D-BC3E-FE9D23829322}"/>
                </c:ext>
              </c:extLst>
            </c:dLbl>
            <c:dLbl>
              <c:idx val="27"/>
              <c:layout>
                <c:manualLayout>
                  <c:x val="-1.400201841551074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8EE-420D-BC3E-FE9D23829322}"/>
                </c:ext>
              </c:extLst>
            </c:dLbl>
            <c:dLbl>
              <c:idx val="30"/>
              <c:layout>
                <c:manualLayout>
                  <c:x val="-7.93552249613528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8EE-420D-BC3E-FE9D23829322}"/>
                </c:ext>
              </c:extLst>
            </c:dLbl>
            <c:dLbl>
              <c:idx val="31"/>
              <c:layout>
                <c:manualLayout>
                  <c:x val="-1.462040349479907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8EE-420D-BC3E-FE9D238293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'Mannschaften 1986 bis 2020'!$B$32:$AI$32</c:f>
              <c:numCache>
                <c:formatCode>General</c:formatCode>
                <c:ptCount val="34"/>
                <c:pt idx="0">
                  <c:v>86</c:v>
                </c:pt>
                <c:pt idx="1">
                  <c:v>87</c:v>
                </c:pt>
                <c:pt idx="2">
                  <c:v>88</c:v>
                </c:pt>
                <c:pt idx="3">
                  <c:v>89</c:v>
                </c:pt>
                <c:pt idx="4">
                  <c:v>90</c:v>
                </c:pt>
                <c:pt idx="5">
                  <c:v>92</c:v>
                </c:pt>
                <c:pt idx="6">
                  <c:v>93</c:v>
                </c:pt>
                <c:pt idx="7">
                  <c:v>94</c:v>
                </c:pt>
                <c:pt idx="8">
                  <c:v>95</c:v>
                </c:pt>
                <c:pt idx="9">
                  <c:v>96</c:v>
                </c:pt>
                <c:pt idx="10">
                  <c:v>97</c:v>
                </c:pt>
                <c:pt idx="11">
                  <c:v>98</c:v>
                </c:pt>
                <c:pt idx="12">
                  <c:v>99</c:v>
                </c:pt>
                <c:pt idx="13" formatCode="00">
                  <c:v>0</c:v>
                </c:pt>
                <c:pt idx="14" formatCode="00">
                  <c:v>1</c:v>
                </c:pt>
                <c:pt idx="15" formatCode="00">
                  <c:v>2</c:v>
                </c:pt>
                <c:pt idx="16" formatCode="00">
                  <c:v>3</c:v>
                </c:pt>
                <c:pt idx="17" formatCode="00">
                  <c:v>4</c:v>
                </c:pt>
                <c:pt idx="18" formatCode="00">
                  <c:v>5</c:v>
                </c:pt>
                <c:pt idx="19" formatCode="00">
                  <c:v>6</c:v>
                </c:pt>
                <c:pt idx="20" formatCode="00">
                  <c:v>7</c:v>
                </c:pt>
                <c:pt idx="21" formatCode="00">
                  <c:v>8</c:v>
                </c:pt>
                <c:pt idx="22" formatCode="00">
                  <c:v>9</c:v>
                </c:pt>
                <c:pt idx="23" formatCode="00">
                  <c:v>10</c:v>
                </c:pt>
                <c:pt idx="24" formatCode="00">
                  <c:v>11</c:v>
                </c:pt>
                <c:pt idx="25" formatCode="00">
                  <c:v>12</c:v>
                </c:pt>
                <c:pt idx="26" formatCode="00">
                  <c:v>13</c:v>
                </c:pt>
                <c:pt idx="27" formatCode="00">
                  <c:v>14</c:v>
                </c:pt>
                <c:pt idx="28" formatCode="00">
                  <c:v>15</c:v>
                </c:pt>
                <c:pt idx="29" formatCode="00">
                  <c:v>16</c:v>
                </c:pt>
                <c:pt idx="30" formatCode="00">
                  <c:v>17</c:v>
                </c:pt>
                <c:pt idx="31" formatCode="00">
                  <c:v>18</c:v>
                </c:pt>
                <c:pt idx="32" formatCode="00">
                  <c:v>19</c:v>
                </c:pt>
                <c:pt idx="33" formatCode="00">
                  <c:v>20</c:v>
                </c:pt>
              </c:numCache>
            </c:numRef>
          </c:cat>
          <c:val>
            <c:numRef>
              <c:f>'Mannschaften 1986 bis 2020'!$B$33:$AI$33</c:f>
              <c:numCache>
                <c:formatCode>General</c:formatCode>
                <c:ptCount val="34"/>
                <c:pt idx="0">
                  <c:v>106</c:v>
                </c:pt>
                <c:pt idx="1">
                  <c:v>106</c:v>
                </c:pt>
                <c:pt idx="2">
                  <c:v>104</c:v>
                </c:pt>
                <c:pt idx="3">
                  <c:v>100</c:v>
                </c:pt>
                <c:pt idx="4">
                  <c:v>103</c:v>
                </c:pt>
                <c:pt idx="5">
                  <c:v>107</c:v>
                </c:pt>
                <c:pt idx="6">
                  <c:v>115</c:v>
                </c:pt>
                <c:pt idx="7">
                  <c:v>128</c:v>
                </c:pt>
                <c:pt idx="8">
                  <c:v>122</c:v>
                </c:pt>
                <c:pt idx="9">
                  <c:v>120</c:v>
                </c:pt>
                <c:pt idx="10">
                  <c:v>126</c:v>
                </c:pt>
                <c:pt idx="11">
                  <c:v>123</c:v>
                </c:pt>
                <c:pt idx="12">
                  <c:v>115</c:v>
                </c:pt>
                <c:pt idx="13">
                  <c:v>108</c:v>
                </c:pt>
                <c:pt idx="14">
                  <c:v>105</c:v>
                </c:pt>
                <c:pt idx="15">
                  <c:v>100</c:v>
                </c:pt>
                <c:pt idx="16">
                  <c:v>108</c:v>
                </c:pt>
                <c:pt idx="17">
                  <c:v>108</c:v>
                </c:pt>
                <c:pt idx="18">
                  <c:v>105</c:v>
                </c:pt>
                <c:pt idx="19">
                  <c:v>97</c:v>
                </c:pt>
                <c:pt idx="20">
                  <c:v>96</c:v>
                </c:pt>
                <c:pt idx="21">
                  <c:v>93</c:v>
                </c:pt>
                <c:pt idx="22">
                  <c:v>98</c:v>
                </c:pt>
                <c:pt idx="23">
                  <c:v>94</c:v>
                </c:pt>
                <c:pt idx="24">
                  <c:v>99</c:v>
                </c:pt>
                <c:pt idx="25">
                  <c:v>98</c:v>
                </c:pt>
                <c:pt idx="26">
                  <c:v>98</c:v>
                </c:pt>
                <c:pt idx="27">
                  <c:v>95</c:v>
                </c:pt>
                <c:pt idx="28">
                  <c:v>89</c:v>
                </c:pt>
                <c:pt idx="29">
                  <c:v>94</c:v>
                </c:pt>
                <c:pt idx="30">
                  <c:v>98</c:v>
                </c:pt>
                <c:pt idx="31">
                  <c:v>97</c:v>
                </c:pt>
                <c:pt idx="32">
                  <c:v>95</c:v>
                </c:pt>
                <c:pt idx="33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8EE-420D-BC3E-FE9D23829322}"/>
            </c:ext>
          </c:extLst>
        </c:ser>
        <c:ser>
          <c:idx val="1"/>
          <c:order val="1"/>
          <c:tx>
            <c:strRef>
              <c:f>'Mannschaften 1986 bis 2020'!$A$34</c:f>
              <c:strCache>
                <c:ptCount val="1"/>
                <c:pt idx="0">
                  <c:v>Senioren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2.2074866310160451E-2"/>
                  <c:y val="-1.3114396612128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8EE-420D-BC3E-FE9D23829322}"/>
                </c:ext>
              </c:extLst>
            </c:dLbl>
            <c:dLbl>
              <c:idx val="7"/>
              <c:layout>
                <c:manualLayout>
                  <c:x val="-2.5240641711230041E-3"/>
                  <c:y val="-1.3502732624945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8EE-420D-BC3E-FE9D23829322}"/>
                </c:ext>
              </c:extLst>
            </c:dLbl>
            <c:dLbl>
              <c:idx val="8"/>
              <c:layout>
                <c:manualLayout>
                  <c:x val="-4.815922073911915E-3"/>
                  <c:y val="-6.2579594838282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8EE-420D-BC3E-FE9D23829322}"/>
                </c:ext>
              </c:extLst>
            </c:dLbl>
            <c:dLbl>
              <c:idx val="19"/>
              <c:layout>
                <c:manualLayout>
                  <c:x val="-7.7585863264418116E-3"/>
                  <c:y val="-9.97048580009002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18EE-420D-BC3E-FE9D23829322}"/>
                </c:ext>
              </c:extLst>
            </c:dLbl>
            <c:dLbl>
              <c:idx val="20"/>
              <c:layout>
                <c:manualLayout>
                  <c:x val="-1.4328406810111259E-2"/>
                  <c:y val="-1.5166221613883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18EE-420D-BC3E-FE9D23829322}"/>
                </c:ext>
              </c:extLst>
            </c:dLbl>
            <c:dLbl>
              <c:idx val="21"/>
              <c:layout>
                <c:manualLayout>
                  <c:x val="-1.4741769266223352E-2"/>
                  <c:y val="-2.484528883430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18EE-420D-BC3E-FE9D23829322}"/>
                </c:ext>
              </c:extLst>
            </c:dLbl>
            <c:dLbl>
              <c:idx val="22"/>
              <c:layout>
                <c:manualLayout>
                  <c:x val="-9.8675520449533032E-3"/>
                  <c:y val="-4.8929984669347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18EE-420D-BC3E-FE9D23829322}"/>
                </c:ext>
              </c:extLst>
            </c:dLbl>
            <c:dLbl>
              <c:idx val="23"/>
              <c:layout>
                <c:manualLayout>
                  <c:x val="-1.5422362425517021E-2"/>
                  <c:y val="-5.30071355759429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18EE-420D-BC3E-FE9D23829322}"/>
                </c:ext>
              </c:extLst>
            </c:dLbl>
            <c:dLbl>
              <c:idx val="24"/>
              <c:layout>
                <c:manualLayout>
                  <c:x val="-1.5422362425517011E-2"/>
                  <c:y val="-5.7084607543323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18EE-420D-BC3E-FE9D23829322}"/>
                </c:ext>
              </c:extLst>
            </c:dLbl>
            <c:dLbl>
              <c:idx val="25"/>
              <c:layout>
                <c:manualLayout>
                  <c:x val="-1.7538788502075919E-2"/>
                  <c:y val="-7.6800906460760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18EE-420D-BC3E-FE9D23829322}"/>
                </c:ext>
              </c:extLst>
            </c:dLbl>
            <c:dLbl>
              <c:idx val="26"/>
              <c:layout>
                <c:manualLayout>
                  <c:x val="-1.0599329488085771E-2"/>
                  <c:y val="-6.3208776098920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18EE-420D-BC3E-FE9D23829322}"/>
                </c:ext>
              </c:extLst>
            </c:dLbl>
            <c:dLbl>
              <c:idx val="27"/>
              <c:layout>
                <c:manualLayout>
                  <c:x val="-1.6547839945603611E-2"/>
                  <c:y val="-5.1768176399355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18EE-420D-BC3E-FE9D23829322}"/>
                </c:ext>
              </c:extLst>
            </c:dLbl>
            <c:dLbl>
              <c:idx val="28"/>
              <c:layout>
                <c:manualLayout>
                  <c:x val="-1.5944102737771925E-2"/>
                  <c:y val="-8.8798030261915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18EE-420D-BC3E-FE9D23829322}"/>
                </c:ext>
              </c:extLst>
            </c:dLbl>
            <c:dLbl>
              <c:idx val="29"/>
              <c:layout>
                <c:manualLayout>
                  <c:x val="-1.700469106314667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18EE-420D-BC3E-FE9D23829322}"/>
                </c:ext>
              </c:extLst>
            </c:dLbl>
            <c:dLbl>
              <c:idx val="30"/>
              <c:layout>
                <c:manualLayout>
                  <c:x val="-1.133646070876445E-2"/>
                  <c:y val="-7.906017821984177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18EE-420D-BC3E-FE9D23829322}"/>
                </c:ext>
              </c:extLst>
            </c:dLbl>
            <c:dLbl>
              <c:idx val="31"/>
              <c:layout>
                <c:manualLayout>
                  <c:x val="-1.0121817804091552E-2"/>
                  <c:y val="-6.4686347615263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18EE-420D-BC3E-FE9D23829322}"/>
                </c:ext>
              </c:extLst>
            </c:dLbl>
            <c:dLbl>
              <c:idx val="3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3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708-47C1-842B-CE966FE43E9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'Mannschaften 1986 bis 2020'!$B$32:$AI$32</c:f>
              <c:numCache>
                <c:formatCode>General</c:formatCode>
                <c:ptCount val="34"/>
                <c:pt idx="0">
                  <c:v>86</c:v>
                </c:pt>
                <c:pt idx="1">
                  <c:v>87</c:v>
                </c:pt>
                <c:pt idx="2">
                  <c:v>88</c:v>
                </c:pt>
                <c:pt idx="3">
                  <c:v>89</c:v>
                </c:pt>
                <c:pt idx="4">
                  <c:v>90</c:v>
                </c:pt>
                <c:pt idx="5">
                  <c:v>92</c:v>
                </c:pt>
                <c:pt idx="6">
                  <c:v>93</c:v>
                </c:pt>
                <c:pt idx="7">
                  <c:v>94</c:v>
                </c:pt>
                <c:pt idx="8">
                  <c:v>95</c:v>
                </c:pt>
                <c:pt idx="9">
                  <c:v>96</c:v>
                </c:pt>
                <c:pt idx="10">
                  <c:v>97</c:v>
                </c:pt>
                <c:pt idx="11">
                  <c:v>98</c:v>
                </c:pt>
                <c:pt idx="12">
                  <c:v>99</c:v>
                </c:pt>
                <c:pt idx="13" formatCode="00">
                  <c:v>0</c:v>
                </c:pt>
                <c:pt idx="14" formatCode="00">
                  <c:v>1</c:v>
                </c:pt>
                <c:pt idx="15" formatCode="00">
                  <c:v>2</c:v>
                </c:pt>
                <c:pt idx="16" formatCode="00">
                  <c:v>3</c:v>
                </c:pt>
                <c:pt idx="17" formatCode="00">
                  <c:v>4</c:v>
                </c:pt>
                <c:pt idx="18" formatCode="00">
                  <c:v>5</c:v>
                </c:pt>
                <c:pt idx="19" formatCode="00">
                  <c:v>6</c:v>
                </c:pt>
                <c:pt idx="20" formatCode="00">
                  <c:v>7</c:v>
                </c:pt>
                <c:pt idx="21" formatCode="00">
                  <c:v>8</c:v>
                </c:pt>
                <c:pt idx="22" formatCode="00">
                  <c:v>9</c:v>
                </c:pt>
                <c:pt idx="23" formatCode="00">
                  <c:v>10</c:v>
                </c:pt>
                <c:pt idx="24" formatCode="00">
                  <c:v>11</c:v>
                </c:pt>
                <c:pt idx="25" formatCode="00">
                  <c:v>12</c:v>
                </c:pt>
                <c:pt idx="26" formatCode="00">
                  <c:v>13</c:v>
                </c:pt>
                <c:pt idx="27" formatCode="00">
                  <c:v>14</c:v>
                </c:pt>
                <c:pt idx="28" formatCode="00">
                  <c:v>15</c:v>
                </c:pt>
                <c:pt idx="29" formatCode="00">
                  <c:v>16</c:v>
                </c:pt>
                <c:pt idx="30" formatCode="00">
                  <c:v>17</c:v>
                </c:pt>
                <c:pt idx="31" formatCode="00">
                  <c:v>18</c:v>
                </c:pt>
                <c:pt idx="32" formatCode="00">
                  <c:v>19</c:v>
                </c:pt>
                <c:pt idx="33" formatCode="00">
                  <c:v>20</c:v>
                </c:pt>
              </c:numCache>
            </c:numRef>
          </c:cat>
          <c:val>
            <c:numRef>
              <c:f>'Mannschaften 1986 bis 2020'!$B$34:$AI$34</c:f>
              <c:numCache>
                <c:formatCode>General</c:formatCode>
                <c:ptCount val="34"/>
                <c:pt idx="0">
                  <c:v>53</c:v>
                </c:pt>
                <c:pt idx="1">
                  <c:v>53</c:v>
                </c:pt>
                <c:pt idx="2">
                  <c:v>64</c:v>
                </c:pt>
                <c:pt idx="3">
                  <c:v>73</c:v>
                </c:pt>
                <c:pt idx="4">
                  <c:v>72</c:v>
                </c:pt>
                <c:pt idx="5">
                  <c:v>78</c:v>
                </c:pt>
                <c:pt idx="6">
                  <c:v>86</c:v>
                </c:pt>
                <c:pt idx="7">
                  <c:v>90</c:v>
                </c:pt>
                <c:pt idx="8">
                  <c:v>95</c:v>
                </c:pt>
                <c:pt idx="9">
                  <c:v>102</c:v>
                </c:pt>
                <c:pt idx="10">
                  <c:v>115</c:v>
                </c:pt>
                <c:pt idx="11">
                  <c:v>133</c:v>
                </c:pt>
                <c:pt idx="12">
                  <c:v>148</c:v>
                </c:pt>
                <c:pt idx="13">
                  <c:v>147</c:v>
                </c:pt>
                <c:pt idx="14">
                  <c:v>153</c:v>
                </c:pt>
                <c:pt idx="15">
                  <c:v>151</c:v>
                </c:pt>
                <c:pt idx="16">
                  <c:v>171</c:v>
                </c:pt>
                <c:pt idx="17">
                  <c:v>179</c:v>
                </c:pt>
                <c:pt idx="18">
                  <c:v>181</c:v>
                </c:pt>
                <c:pt idx="19">
                  <c:v>187</c:v>
                </c:pt>
                <c:pt idx="20">
                  <c:v>186</c:v>
                </c:pt>
                <c:pt idx="21">
                  <c:v>187</c:v>
                </c:pt>
                <c:pt idx="22">
                  <c:v>190</c:v>
                </c:pt>
                <c:pt idx="23">
                  <c:v>190</c:v>
                </c:pt>
                <c:pt idx="24">
                  <c:v>191</c:v>
                </c:pt>
                <c:pt idx="25">
                  <c:v>196</c:v>
                </c:pt>
                <c:pt idx="26">
                  <c:v>199</c:v>
                </c:pt>
                <c:pt idx="27">
                  <c:v>192</c:v>
                </c:pt>
                <c:pt idx="28">
                  <c:v>209</c:v>
                </c:pt>
                <c:pt idx="29">
                  <c:v>201</c:v>
                </c:pt>
                <c:pt idx="30">
                  <c:v>197</c:v>
                </c:pt>
                <c:pt idx="31">
                  <c:v>201</c:v>
                </c:pt>
                <c:pt idx="32">
                  <c:v>202</c:v>
                </c:pt>
                <c:pt idx="33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8EE-420D-BC3E-FE9D23829322}"/>
            </c:ext>
          </c:extLst>
        </c:ser>
        <c:ser>
          <c:idx val="2"/>
          <c:order val="2"/>
          <c:tx>
            <c:strRef>
              <c:f>'Mannschaften 1986 bis 2020'!$A$35</c:f>
              <c:strCache>
                <c:ptCount val="1"/>
                <c:pt idx="0">
                  <c:v>Jugend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2.3893104271057036E-2"/>
                  <c:y val="-3.431618578751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18EE-420D-BC3E-FE9D23829322}"/>
                </c:ext>
              </c:extLst>
            </c:dLbl>
            <c:dLbl>
              <c:idx val="1"/>
              <c:layout>
                <c:manualLayout>
                  <c:x val="1.1975577919070316E-2"/>
                  <c:y val="-6.4392939511134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18EE-420D-BC3E-FE9D23829322}"/>
                </c:ext>
              </c:extLst>
            </c:dLbl>
            <c:dLbl>
              <c:idx val="7"/>
              <c:layout>
                <c:manualLayout>
                  <c:x val="-6.9411483992308527E-3"/>
                  <c:y val="-2.8236741745638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18EE-420D-BC3E-FE9D23829322}"/>
                </c:ext>
              </c:extLst>
            </c:dLbl>
            <c:dLbl>
              <c:idx val="8"/>
              <c:layout>
                <c:manualLayout>
                  <c:x val="-1.5650118601484977E-2"/>
                  <c:y val="-3.6163384063863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18EE-420D-BC3E-FE9D23829322}"/>
                </c:ext>
              </c:extLst>
            </c:dLbl>
            <c:dLbl>
              <c:idx val="19"/>
              <c:layout>
                <c:manualLayout>
                  <c:x val="-7.7051384619703164E-3"/>
                  <c:y val="-3.1031886394160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18EE-420D-BC3E-FE9D23829322}"/>
                </c:ext>
              </c:extLst>
            </c:dLbl>
            <c:dLbl>
              <c:idx val="20"/>
              <c:layout>
                <c:manualLayout>
                  <c:x val="-1.5344477662217379E-2"/>
                  <c:y val="-2.1738396986504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8-18EE-420D-BC3E-FE9D23829322}"/>
                </c:ext>
              </c:extLst>
            </c:dLbl>
            <c:dLbl>
              <c:idx val="21"/>
              <c:layout>
                <c:manualLayout>
                  <c:x val="-1.1219223265540999E-2"/>
                  <c:y val="-2.1946132447131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18EE-420D-BC3E-FE9D23829322}"/>
                </c:ext>
              </c:extLst>
            </c:dLbl>
            <c:dLbl>
              <c:idx val="22"/>
              <c:layout>
                <c:manualLayout>
                  <c:x val="-1.4064697609001406E-2"/>
                  <c:y val="-4.07747196738022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A-18EE-420D-BC3E-FE9D23829322}"/>
                </c:ext>
              </c:extLst>
            </c:dLbl>
            <c:dLbl>
              <c:idx val="23"/>
              <c:layout>
                <c:manualLayout>
                  <c:x val="-1.8226428321065583E-2"/>
                  <c:y val="-2.4464831804281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B-18EE-420D-BC3E-FE9D23829322}"/>
                </c:ext>
              </c:extLst>
            </c:dLbl>
            <c:dLbl>
              <c:idx val="24"/>
              <c:layout>
                <c:manualLayout>
                  <c:x val="-1.2618296529968442E-2"/>
                  <c:y val="-1.223241590214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C-18EE-420D-BC3E-FE9D23829322}"/>
                </c:ext>
              </c:extLst>
            </c:dLbl>
            <c:dLbl>
              <c:idx val="25"/>
              <c:layout>
                <c:manualLayout>
                  <c:x val="-1.4888928207486466E-2"/>
                  <c:y val="-6.991886050337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D-18EE-420D-BC3E-FE9D23829322}"/>
                </c:ext>
              </c:extLst>
            </c:dLbl>
            <c:dLbl>
              <c:idx val="26"/>
              <c:layout>
                <c:manualLayout>
                  <c:x val="-1.192424567409649E-2"/>
                  <c:y val="-3.371134725275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E-18EE-420D-BC3E-FE9D23829322}"/>
                </c:ext>
              </c:extLst>
            </c:dLbl>
            <c:dLbl>
              <c:idx val="27"/>
              <c:layout>
                <c:manualLayout>
                  <c:x val="-1.2729207879658415E-2"/>
                  <c:y val="-7.167901347603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F-18EE-420D-BC3E-FE9D23829322}"/>
                </c:ext>
              </c:extLst>
            </c:dLbl>
            <c:dLbl>
              <c:idx val="28"/>
              <c:layout>
                <c:manualLayout>
                  <c:x val="-1.3286752281476409E-2"/>
                  <c:y val="-6.7655642104316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0-18EE-420D-BC3E-FE9D23829322}"/>
                </c:ext>
              </c:extLst>
            </c:dLbl>
            <c:dLbl>
              <c:idx val="29"/>
              <c:layout>
                <c:manualLayout>
                  <c:x val="-4.5210177487326787E-3"/>
                  <c:y val="-5.1749078092211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1-18EE-420D-BC3E-FE9D23829322}"/>
                </c:ext>
              </c:extLst>
            </c:dLbl>
            <c:dLbl>
              <c:idx val="30"/>
              <c:layout>
                <c:manualLayout>
                  <c:x val="-1.0172289934648155E-2"/>
                  <c:y val="-1.7249692697403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2-18EE-420D-BC3E-FE9D23829322}"/>
                </c:ext>
              </c:extLst>
            </c:dLbl>
            <c:dLbl>
              <c:idx val="31"/>
              <c:layout>
                <c:manualLayout>
                  <c:x val="-1.1246464226768392E-2"/>
                  <c:y val="-6.8998770789614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3-18EE-420D-BC3E-FE9D238293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'Mannschaften 1986 bis 2020'!$B$32:$AI$32</c:f>
              <c:numCache>
                <c:formatCode>General</c:formatCode>
                <c:ptCount val="34"/>
                <c:pt idx="0">
                  <c:v>86</c:v>
                </c:pt>
                <c:pt idx="1">
                  <c:v>87</c:v>
                </c:pt>
                <c:pt idx="2">
                  <c:v>88</c:v>
                </c:pt>
                <c:pt idx="3">
                  <c:v>89</c:v>
                </c:pt>
                <c:pt idx="4">
                  <c:v>90</c:v>
                </c:pt>
                <c:pt idx="5">
                  <c:v>92</c:v>
                </c:pt>
                <c:pt idx="6">
                  <c:v>93</c:v>
                </c:pt>
                <c:pt idx="7">
                  <c:v>94</c:v>
                </c:pt>
                <c:pt idx="8">
                  <c:v>95</c:v>
                </c:pt>
                <c:pt idx="9">
                  <c:v>96</c:v>
                </c:pt>
                <c:pt idx="10">
                  <c:v>97</c:v>
                </c:pt>
                <c:pt idx="11">
                  <c:v>98</c:v>
                </c:pt>
                <c:pt idx="12">
                  <c:v>99</c:v>
                </c:pt>
                <c:pt idx="13" formatCode="00">
                  <c:v>0</c:v>
                </c:pt>
                <c:pt idx="14" formatCode="00">
                  <c:v>1</c:v>
                </c:pt>
                <c:pt idx="15" formatCode="00">
                  <c:v>2</c:v>
                </c:pt>
                <c:pt idx="16" formatCode="00">
                  <c:v>3</c:v>
                </c:pt>
                <c:pt idx="17" formatCode="00">
                  <c:v>4</c:v>
                </c:pt>
                <c:pt idx="18" formatCode="00">
                  <c:v>5</c:v>
                </c:pt>
                <c:pt idx="19" formatCode="00">
                  <c:v>6</c:v>
                </c:pt>
                <c:pt idx="20" formatCode="00">
                  <c:v>7</c:v>
                </c:pt>
                <c:pt idx="21" formatCode="00">
                  <c:v>8</c:v>
                </c:pt>
                <c:pt idx="22" formatCode="00">
                  <c:v>9</c:v>
                </c:pt>
                <c:pt idx="23" formatCode="00">
                  <c:v>10</c:v>
                </c:pt>
                <c:pt idx="24" formatCode="00">
                  <c:v>11</c:v>
                </c:pt>
                <c:pt idx="25" formatCode="00">
                  <c:v>12</c:v>
                </c:pt>
                <c:pt idx="26" formatCode="00">
                  <c:v>13</c:v>
                </c:pt>
                <c:pt idx="27" formatCode="00">
                  <c:v>14</c:v>
                </c:pt>
                <c:pt idx="28" formatCode="00">
                  <c:v>15</c:v>
                </c:pt>
                <c:pt idx="29" formatCode="00">
                  <c:v>16</c:v>
                </c:pt>
                <c:pt idx="30" formatCode="00">
                  <c:v>17</c:v>
                </c:pt>
                <c:pt idx="31" formatCode="00">
                  <c:v>18</c:v>
                </c:pt>
                <c:pt idx="32" formatCode="00">
                  <c:v>19</c:v>
                </c:pt>
                <c:pt idx="33" formatCode="00">
                  <c:v>20</c:v>
                </c:pt>
              </c:numCache>
            </c:numRef>
          </c:cat>
          <c:val>
            <c:numRef>
              <c:f>'Mannschaften 1986 bis 2020'!$B$35:$AI$35</c:f>
              <c:numCache>
                <c:formatCode>General</c:formatCode>
                <c:ptCount val="34"/>
                <c:pt idx="0">
                  <c:v>26</c:v>
                </c:pt>
                <c:pt idx="1">
                  <c:v>31</c:v>
                </c:pt>
                <c:pt idx="2">
                  <c:v>35</c:v>
                </c:pt>
                <c:pt idx="3">
                  <c:v>37</c:v>
                </c:pt>
                <c:pt idx="4">
                  <c:v>41</c:v>
                </c:pt>
                <c:pt idx="5">
                  <c:v>106</c:v>
                </c:pt>
                <c:pt idx="6">
                  <c:v>121</c:v>
                </c:pt>
                <c:pt idx="7">
                  <c:v>144</c:v>
                </c:pt>
                <c:pt idx="8">
                  <c:v>122</c:v>
                </c:pt>
                <c:pt idx="9">
                  <c:v>138</c:v>
                </c:pt>
                <c:pt idx="10">
                  <c:v>138</c:v>
                </c:pt>
                <c:pt idx="11">
                  <c:v>141</c:v>
                </c:pt>
                <c:pt idx="12">
                  <c:v>136</c:v>
                </c:pt>
                <c:pt idx="13">
                  <c:v>141</c:v>
                </c:pt>
                <c:pt idx="14">
                  <c:v>124</c:v>
                </c:pt>
                <c:pt idx="15">
                  <c:v>140</c:v>
                </c:pt>
                <c:pt idx="16">
                  <c:v>152</c:v>
                </c:pt>
                <c:pt idx="17">
                  <c:v>140</c:v>
                </c:pt>
                <c:pt idx="18">
                  <c:v>138</c:v>
                </c:pt>
                <c:pt idx="19">
                  <c:v>154</c:v>
                </c:pt>
                <c:pt idx="20">
                  <c:v>141</c:v>
                </c:pt>
                <c:pt idx="21">
                  <c:v>149</c:v>
                </c:pt>
                <c:pt idx="22">
                  <c:v>159</c:v>
                </c:pt>
                <c:pt idx="23">
                  <c:v>164</c:v>
                </c:pt>
                <c:pt idx="24">
                  <c:v>160</c:v>
                </c:pt>
                <c:pt idx="25">
                  <c:v>171</c:v>
                </c:pt>
                <c:pt idx="26">
                  <c:v>159</c:v>
                </c:pt>
                <c:pt idx="27">
                  <c:v>168</c:v>
                </c:pt>
                <c:pt idx="28">
                  <c:v>169</c:v>
                </c:pt>
                <c:pt idx="29">
                  <c:v>162</c:v>
                </c:pt>
                <c:pt idx="30">
                  <c:v>155</c:v>
                </c:pt>
                <c:pt idx="31">
                  <c:v>130</c:v>
                </c:pt>
                <c:pt idx="32">
                  <c:v>123</c:v>
                </c:pt>
                <c:pt idx="33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18EE-420D-BC3E-FE9D238293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82837232"/>
        <c:axId val="182837792"/>
      </c:areaChart>
      <c:catAx>
        <c:axId val="1828372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2837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837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283723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" footer="0.4921259845000005"/>
    <c:pageSetup paperSize="9"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'Spieler 02-20'!$A$24</c:f>
              <c:strCache>
                <c:ptCount val="1"/>
                <c:pt idx="0">
                  <c:v>Allg. Klasse</c:v>
                </c:pt>
              </c:strCache>
            </c:strRef>
          </c:tx>
          <c:marker>
            <c:symbol val="none"/>
          </c:marker>
          <c:cat>
            <c:numRef>
              <c:f>'Spieler 02-20'!$B$23:$T$23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'Spieler 02-20'!$B$24:$T$24</c:f>
              <c:numCache>
                <c:formatCode>General</c:formatCode>
                <c:ptCount val="19"/>
                <c:pt idx="0">
                  <c:v>799</c:v>
                </c:pt>
                <c:pt idx="1">
                  <c:v>1147</c:v>
                </c:pt>
                <c:pt idx="2">
                  <c:v>961</c:v>
                </c:pt>
                <c:pt idx="3">
                  <c:v>946</c:v>
                </c:pt>
                <c:pt idx="4">
                  <c:v>893</c:v>
                </c:pt>
                <c:pt idx="5">
                  <c:v>908</c:v>
                </c:pt>
                <c:pt idx="6">
                  <c:v>951</c:v>
                </c:pt>
                <c:pt idx="7">
                  <c:v>945</c:v>
                </c:pt>
                <c:pt idx="8">
                  <c:v>959</c:v>
                </c:pt>
                <c:pt idx="9">
                  <c:v>952</c:v>
                </c:pt>
                <c:pt idx="10">
                  <c:v>980</c:v>
                </c:pt>
                <c:pt idx="11">
                  <c:v>969</c:v>
                </c:pt>
                <c:pt idx="12">
                  <c:v>1000</c:v>
                </c:pt>
                <c:pt idx="13">
                  <c:v>1036</c:v>
                </c:pt>
                <c:pt idx="14">
                  <c:v>1074</c:v>
                </c:pt>
                <c:pt idx="15">
                  <c:v>1194</c:v>
                </c:pt>
                <c:pt idx="16">
                  <c:v>1260</c:v>
                </c:pt>
                <c:pt idx="17">
                  <c:v>1543</c:v>
                </c:pt>
                <c:pt idx="18">
                  <c:v>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2-461A-93FB-28AB440B2931}"/>
            </c:ext>
          </c:extLst>
        </c:ser>
        <c:ser>
          <c:idx val="1"/>
          <c:order val="1"/>
          <c:tx>
            <c:strRef>
              <c:f>'Spieler 02-20'!$A$25</c:f>
              <c:strCache>
                <c:ptCount val="1"/>
                <c:pt idx="0">
                  <c:v>Senioren</c:v>
                </c:pt>
              </c:strCache>
            </c:strRef>
          </c:tx>
          <c:marker>
            <c:symbol val="none"/>
          </c:marker>
          <c:cat>
            <c:numRef>
              <c:f>'Spieler 02-20'!$B$23:$T$23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'Spieler 02-20'!$B$25:$T$25</c:f>
              <c:numCache>
                <c:formatCode>General</c:formatCode>
                <c:ptCount val="19"/>
                <c:pt idx="0">
                  <c:v>948</c:v>
                </c:pt>
                <c:pt idx="1">
                  <c:v>1472</c:v>
                </c:pt>
                <c:pt idx="2">
                  <c:v>1363</c:v>
                </c:pt>
                <c:pt idx="3">
                  <c:v>1418</c:v>
                </c:pt>
                <c:pt idx="4">
                  <c:v>1438</c:v>
                </c:pt>
                <c:pt idx="5">
                  <c:v>1476</c:v>
                </c:pt>
                <c:pt idx="6">
                  <c:v>1528</c:v>
                </c:pt>
                <c:pt idx="7">
                  <c:v>1503</c:v>
                </c:pt>
                <c:pt idx="8">
                  <c:v>1457</c:v>
                </c:pt>
                <c:pt idx="9">
                  <c:v>1485</c:v>
                </c:pt>
                <c:pt idx="10">
                  <c:v>1527</c:v>
                </c:pt>
                <c:pt idx="11">
                  <c:v>1583</c:v>
                </c:pt>
                <c:pt idx="12">
                  <c:v>1628</c:v>
                </c:pt>
                <c:pt idx="13">
                  <c:v>1829</c:v>
                </c:pt>
                <c:pt idx="14">
                  <c:v>1853</c:v>
                </c:pt>
                <c:pt idx="15">
                  <c:v>1861</c:v>
                </c:pt>
                <c:pt idx="16">
                  <c:v>1951</c:v>
                </c:pt>
                <c:pt idx="17">
                  <c:v>2322</c:v>
                </c:pt>
                <c:pt idx="18">
                  <c:v>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2-461A-93FB-28AB440B2931}"/>
            </c:ext>
          </c:extLst>
        </c:ser>
        <c:ser>
          <c:idx val="2"/>
          <c:order val="2"/>
          <c:tx>
            <c:strRef>
              <c:f>'Spieler 02-20'!$A$26</c:f>
              <c:strCache>
                <c:ptCount val="1"/>
                <c:pt idx="0">
                  <c:v>Jugend</c:v>
                </c:pt>
              </c:strCache>
            </c:strRef>
          </c:tx>
          <c:marker>
            <c:symbol val="none"/>
          </c:marker>
          <c:cat>
            <c:numRef>
              <c:f>'Spieler 02-20'!$B$23:$T$23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'Spieler 02-20'!$B$26:$T$26</c:f>
              <c:numCache>
                <c:formatCode>General</c:formatCode>
                <c:ptCount val="19"/>
                <c:pt idx="0">
                  <c:v>444</c:v>
                </c:pt>
                <c:pt idx="1">
                  <c:v>683</c:v>
                </c:pt>
                <c:pt idx="2">
                  <c:v>690</c:v>
                </c:pt>
                <c:pt idx="3">
                  <c:v>713</c:v>
                </c:pt>
                <c:pt idx="4">
                  <c:v>819</c:v>
                </c:pt>
                <c:pt idx="5">
                  <c:v>801</c:v>
                </c:pt>
                <c:pt idx="6">
                  <c:v>833</c:v>
                </c:pt>
                <c:pt idx="7">
                  <c:v>894</c:v>
                </c:pt>
                <c:pt idx="8">
                  <c:v>849</c:v>
                </c:pt>
                <c:pt idx="9">
                  <c:v>877</c:v>
                </c:pt>
                <c:pt idx="10">
                  <c:v>910</c:v>
                </c:pt>
                <c:pt idx="11">
                  <c:v>822</c:v>
                </c:pt>
                <c:pt idx="12">
                  <c:v>850</c:v>
                </c:pt>
                <c:pt idx="13">
                  <c:v>813</c:v>
                </c:pt>
                <c:pt idx="14">
                  <c:v>774</c:v>
                </c:pt>
                <c:pt idx="15">
                  <c:v>757</c:v>
                </c:pt>
                <c:pt idx="16">
                  <c:v>666</c:v>
                </c:pt>
                <c:pt idx="17">
                  <c:v>698</c:v>
                </c:pt>
                <c:pt idx="18">
                  <c:v>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92-461A-93FB-28AB440B2931}"/>
            </c:ext>
          </c:extLst>
        </c:ser>
        <c:ser>
          <c:idx val="3"/>
          <c:order val="3"/>
          <c:tx>
            <c:strRef>
              <c:f>'Spieler 02-20'!$A$27</c:f>
              <c:strCache>
                <c:ptCount val="1"/>
                <c:pt idx="0">
                  <c:v>Gesamt</c:v>
                </c:pt>
              </c:strCache>
            </c:strRef>
          </c:tx>
          <c:marker>
            <c:symbol val="none"/>
          </c:marker>
          <c:dLbls>
            <c:dLbl>
              <c:idx val="1"/>
              <c:layout>
                <c:manualLayout>
                  <c:x val="-5.9982852581474878E-2"/>
                  <c:y val="-7.1014149547096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692-461A-93FB-28AB440B2931}"/>
                </c:ext>
              </c:extLst>
            </c:dLbl>
            <c:dLbl>
              <c:idx val="2"/>
              <c:layout>
                <c:manualLayout>
                  <c:x val="-8.2987592758664869E-3"/>
                  <c:y val="6.3492096382689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692-461A-93FB-28AB440B2931}"/>
                </c:ext>
              </c:extLst>
            </c:dLbl>
            <c:dLbl>
              <c:idx val="3"/>
              <c:layout>
                <c:manualLayout>
                  <c:x val="5.1413881748072028E-3"/>
                  <c:y val="6.7460317460317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692-461A-93FB-28AB440B2931}"/>
                </c:ext>
              </c:extLst>
            </c:dLbl>
            <c:dLbl>
              <c:idx val="4"/>
              <c:layout>
                <c:manualLayout>
                  <c:x val="0"/>
                  <c:y val="4.7619047619047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692-461A-93FB-28AB440B2931}"/>
                </c:ext>
              </c:extLst>
            </c:dLbl>
            <c:dLbl>
              <c:idx val="5"/>
              <c:layout>
                <c:manualLayout>
                  <c:x val="0"/>
                  <c:y val="4.3650793650793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692-461A-93FB-28AB440B2931}"/>
                </c:ext>
              </c:extLst>
            </c:dLbl>
            <c:dLbl>
              <c:idx val="6"/>
              <c:layout>
                <c:manualLayout>
                  <c:x val="3.4275921165381356E-3"/>
                  <c:y val="5.1587301587301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692-461A-93FB-28AB440B2931}"/>
                </c:ext>
              </c:extLst>
            </c:dLbl>
            <c:dLbl>
              <c:idx val="7"/>
              <c:layout>
                <c:manualLayout>
                  <c:x val="5.0062578222779394E-3"/>
                  <c:y val="-1.7334971286483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692-461A-93FB-28AB440B2931}"/>
                </c:ext>
              </c:extLst>
            </c:dLbl>
            <c:dLbl>
              <c:idx val="8"/>
              <c:layout>
                <c:manualLayout>
                  <c:x val="0"/>
                  <c:y val="4.3650793650793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692-461A-93FB-28AB440B2931}"/>
                </c:ext>
              </c:extLst>
            </c:dLbl>
            <c:dLbl>
              <c:idx val="9"/>
              <c:layout>
                <c:manualLayout>
                  <c:x val="2.2164172644594192E-3"/>
                  <c:y val="1.4732965009208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692-461A-93FB-28AB440B2931}"/>
                </c:ext>
              </c:extLst>
            </c:dLbl>
            <c:dLbl>
              <c:idx val="10"/>
              <c:layout>
                <c:manualLayout>
                  <c:x val="-2.2164172644595003E-3"/>
                  <c:y val="-1.841620626151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692-461A-93FB-28AB440B2931}"/>
                </c:ext>
              </c:extLst>
            </c:dLbl>
            <c:dLbl>
              <c:idx val="11"/>
              <c:layout>
                <c:manualLayout>
                  <c:x val="0"/>
                  <c:y val="1.8796992481202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692-461A-93FB-28AB440B2931}"/>
                </c:ext>
              </c:extLst>
            </c:dLbl>
            <c:dLbl>
              <c:idx val="12"/>
              <c:layout>
                <c:manualLayout>
                  <c:x val="1.2661496161540508E-2"/>
                  <c:y val="-6.9095968267124507E-3"/>
                </c:manualLayout>
              </c:layout>
              <c:spPr>
                <a:noFill/>
              </c:spPr>
              <c:txPr>
                <a:bodyPr/>
                <a:lstStyle/>
                <a:p>
                  <a:pPr algn="ctr">
                    <a:defRPr lang="en-US"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692-461A-93FB-28AB440B2931}"/>
                </c:ext>
              </c:extLst>
            </c:dLbl>
            <c:dLbl>
              <c:idx val="13"/>
              <c:layout>
                <c:manualLayout>
                  <c:x val="8.4393030775421467E-3"/>
                  <c:y val="1.0592653818825133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692-461A-93FB-28AB440B2931}"/>
                </c:ext>
              </c:extLst>
            </c:dLbl>
            <c:dLbl>
              <c:idx val="14"/>
              <c:layout>
                <c:manualLayout>
                  <c:x val="1.0840877486732696E-2"/>
                  <c:y val="7.366482504604051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692-461A-93FB-28AB440B2931}"/>
                </c:ext>
              </c:extLst>
            </c:dLbl>
            <c:dLbl>
              <c:idx val="15"/>
              <c:layout>
                <c:manualLayout>
                  <c:x val="1.0416664957896168E-2"/>
                  <c:y val="-1.688132739184971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692-461A-93FB-28AB440B2931}"/>
                </c:ext>
              </c:extLst>
            </c:dLbl>
            <c:dLbl>
              <c:idx val="16"/>
              <c:layout>
                <c:manualLayout>
                  <c:x val="1.0416664957896168E-2"/>
                  <c:y val="-3.31491712707182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692-461A-93FB-28AB440B2931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CD2-42FF-9F90-DB1CEF58387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'Spieler 02-20'!$B$23:$T$23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'Spieler 02-20'!$B$27:$T$27</c:f>
              <c:numCache>
                <c:formatCode>General</c:formatCode>
                <c:ptCount val="19"/>
                <c:pt idx="0">
                  <c:v>2191</c:v>
                </c:pt>
                <c:pt idx="1">
                  <c:v>3302</c:v>
                </c:pt>
                <c:pt idx="2">
                  <c:v>3014</c:v>
                </c:pt>
                <c:pt idx="3">
                  <c:v>3077</c:v>
                </c:pt>
                <c:pt idx="4">
                  <c:v>3150</c:v>
                </c:pt>
                <c:pt idx="5">
                  <c:v>3185</c:v>
                </c:pt>
                <c:pt idx="6">
                  <c:v>3312</c:v>
                </c:pt>
                <c:pt idx="7">
                  <c:v>3342</c:v>
                </c:pt>
                <c:pt idx="8">
                  <c:v>3265</c:v>
                </c:pt>
                <c:pt idx="9">
                  <c:v>3314</c:v>
                </c:pt>
                <c:pt idx="10">
                  <c:v>3417</c:v>
                </c:pt>
                <c:pt idx="11">
                  <c:v>3374</c:v>
                </c:pt>
                <c:pt idx="12">
                  <c:v>3478</c:v>
                </c:pt>
                <c:pt idx="13">
                  <c:v>3678</c:v>
                </c:pt>
                <c:pt idx="14">
                  <c:v>3701</c:v>
                </c:pt>
                <c:pt idx="15">
                  <c:v>3812</c:v>
                </c:pt>
                <c:pt idx="16">
                  <c:v>3877</c:v>
                </c:pt>
                <c:pt idx="17">
                  <c:v>4563</c:v>
                </c:pt>
                <c:pt idx="18">
                  <c:v>4167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692-461A-93FB-28AB440B2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782256"/>
        <c:axId val="183782816"/>
      </c:lineChart>
      <c:catAx>
        <c:axId val="18378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3782816"/>
        <c:crosses val="autoZero"/>
        <c:auto val="1"/>
        <c:lblAlgn val="ctr"/>
        <c:lblOffset val="100"/>
        <c:noMultiLvlLbl val="0"/>
      </c:catAx>
      <c:valAx>
        <c:axId val="183782816"/>
        <c:scaling>
          <c:orientation val="minMax"/>
          <c:min val="4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3782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480314960629928" l="0.23622047244094491" r="0.11811023622047249" t="0.7480314960629928" header="0.31496062992126039" footer="0.31496062992126039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'Veränderung in Teams '!$A$4</c:f>
              <c:strCache>
                <c:ptCount val="1"/>
                <c:pt idx="0">
                  <c:v>Veränderungen absolut</c:v>
                </c:pt>
              </c:strCache>
            </c:strRef>
          </c:tx>
          <c:invertIfNegative val="0"/>
          <c:cat>
            <c:numRef>
              <c:f>'Veränderung in Teams '!$B$2:$U$2</c:f>
              <c:numCache>
                <c:formatCode>General</c:formatCode>
                <c:ptCount val="2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</c:numCache>
            </c:numRef>
          </c:cat>
          <c:val>
            <c:numRef>
              <c:f>'Veränderung in Teams '!$B$4:$U$4</c:f>
              <c:numCache>
                <c:formatCode>General</c:formatCode>
                <c:ptCount val="20"/>
                <c:pt idx="0">
                  <c:v>31</c:v>
                </c:pt>
                <c:pt idx="1">
                  <c:v>40</c:v>
                </c:pt>
                <c:pt idx="2">
                  <c:v>-23</c:v>
                </c:pt>
                <c:pt idx="3">
                  <c:v>21</c:v>
                </c:pt>
                <c:pt idx="4">
                  <c:v>19</c:v>
                </c:pt>
                <c:pt idx="5">
                  <c:v>18</c:v>
                </c:pt>
                <c:pt idx="6">
                  <c:v>2</c:v>
                </c:pt>
                <c:pt idx="7">
                  <c:v>-3</c:v>
                </c:pt>
                <c:pt idx="8">
                  <c:v>-14</c:v>
                </c:pt>
                <c:pt idx="9">
                  <c:v>9</c:v>
                </c:pt>
                <c:pt idx="10">
                  <c:v>40</c:v>
                </c:pt>
                <c:pt idx="11">
                  <c:v>-4</c:v>
                </c:pt>
                <c:pt idx="12">
                  <c:v>-3</c:v>
                </c:pt>
                <c:pt idx="13">
                  <c:v>14</c:v>
                </c:pt>
                <c:pt idx="14">
                  <c:v>-15</c:v>
                </c:pt>
                <c:pt idx="15">
                  <c:v>6</c:v>
                </c:pt>
                <c:pt idx="16">
                  <c:v>18</c:v>
                </c:pt>
                <c:pt idx="17">
                  <c:v>1</c:v>
                </c:pt>
                <c:pt idx="18">
                  <c:v>2</c:v>
                </c:pt>
                <c:pt idx="1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3-4E18-8708-DC3FA00F8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06480"/>
        <c:axId val="184207040"/>
      </c:barChart>
      <c:lineChart>
        <c:grouping val="standard"/>
        <c:varyColors val="0"/>
        <c:ser>
          <c:idx val="1"/>
          <c:order val="1"/>
          <c:tx>
            <c:strRef>
              <c:f>'Veränderung in Teams '!$A$5</c:f>
              <c:strCache>
                <c:ptCount val="1"/>
                <c:pt idx="0">
                  <c:v>Teams-Veränderungen in %</c:v>
                </c:pt>
              </c:strCache>
            </c:strRef>
          </c:tx>
          <c:marker>
            <c:symbol val="none"/>
          </c:marker>
          <c:cat>
            <c:numRef>
              <c:f>'Veränderung in Teams '!$B$2:$U$2</c:f>
              <c:numCache>
                <c:formatCode>General</c:formatCode>
                <c:ptCount val="2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</c:numCache>
            </c:numRef>
          </c:cat>
          <c:val>
            <c:numRef>
              <c:f>'Veränderung in Teams '!$B$5:$U$5</c:f>
              <c:numCache>
                <c:formatCode>General</c:formatCode>
                <c:ptCount val="20"/>
                <c:pt idx="0" formatCode="#,##0.00">
                  <c:v>10.652920962199312</c:v>
                </c:pt>
                <c:pt idx="1">
                  <c:v>12.422360248447205</c:v>
                </c:pt>
                <c:pt idx="2">
                  <c:v>-6.3535911602209945</c:v>
                </c:pt>
                <c:pt idx="3">
                  <c:v>6.1946902654867255</c:v>
                </c:pt>
                <c:pt idx="4">
                  <c:v>5.2777777777777777</c:v>
                </c:pt>
                <c:pt idx="5">
                  <c:v>4.7493403693931402</c:v>
                </c:pt>
                <c:pt idx="6">
                  <c:v>0.50377833753148615</c:v>
                </c:pt>
                <c:pt idx="7">
                  <c:v>-0.75187969924812026</c:v>
                </c:pt>
                <c:pt idx="8">
                  <c:v>-3.5353535353535355</c:v>
                </c:pt>
                <c:pt idx="9">
                  <c:v>2.3560209424083771</c:v>
                </c:pt>
                <c:pt idx="10">
                  <c:v>10.230179028132993</c:v>
                </c:pt>
                <c:pt idx="11">
                  <c:v>-0.92807424593967514</c:v>
                </c:pt>
                <c:pt idx="12">
                  <c:v>-0.70257611241217799</c:v>
                </c:pt>
                <c:pt idx="13">
                  <c:v>3.3018867924528301</c:v>
                </c:pt>
                <c:pt idx="14">
                  <c:v>-3.4246575342465753</c:v>
                </c:pt>
                <c:pt idx="15">
                  <c:v>1.4184397163120568</c:v>
                </c:pt>
                <c:pt idx="16">
                  <c:v>4.1958041958041958</c:v>
                </c:pt>
                <c:pt idx="17">
                  <c:v>0.22371364653243847</c:v>
                </c:pt>
                <c:pt idx="18">
                  <c:v>0.44642857142857145</c:v>
                </c:pt>
                <c:pt idx="19">
                  <c:v>3.3333333333333335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3-4E18-8708-DC3FA00F8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08160"/>
        <c:axId val="184207600"/>
      </c:lineChart>
      <c:catAx>
        <c:axId val="18420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4207040"/>
        <c:crosses val="autoZero"/>
        <c:auto val="1"/>
        <c:lblAlgn val="ctr"/>
        <c:lblOffset val="100"/>
        <c:noMultiLvlLbl val="0"/>
      </c:catAx>
      <c:valAx>
        <c:axId val="184207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4206480"/>
        <c:crosses val="autoZero"/>
        <c:crossBetween val="between"/>
      </c:valAx>
      <c:valAx>
        <c:axId val="18420760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crossAx val="184208160"/>
        <c:crosses val="max"/>
        <c:crossBetween val="between"/>
      </c:valAx>
      <c:catAx>
        <c:axId val="184208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420760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jpeg"/><Relationship Id="rId5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81</xdr:row>
      <xdr:rowOff>114300</xdr:rowOff>
    </xdr:from>
    <xdr:to>
      <xdr:col>33</xdr:col>
      <xdr:colOff>67235</xdr:colOff>
      <xdr:row>114</xdr:row>
      <xdr:rowOff>66675</xdr:rowOff>
    </xdr:to>
    <xdr:graphicFrame macro="">
      <xdr:nvGraphicFramePr>
        <xdr:cNvPr id="1209" name="Chart 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103789</xdr:colOff>
      <xdr:row>38</xdr:row>
      <xdr:rowOff>72586</xdr:rowOff>
    </xdr:from>
    <xdr:to>
      <xdr:col>33</xdr:col>
      <xdr:colOff>33618</xdr:colOff>
      <xdr:row>56</xdr:row>
      <xdr:rowOff>111100</xdr:rowOff>
    </xdr:to>
    <xdr:graphicFrame macro="">
      <xdr:nvGraphicFramePr>
        <xdr:cNvPr id="1210" name="Chart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103944</xdr:colOff>
      <xdr:row>57</xdr:row>
      <xdr:rowOff>3714</xdr:rowOff>
    </xdr:from>
    <xdr:to>
      <xdr:col>33</xdr:col>
      <xdr:colOff>44823</xdr:colOff>
      <xdr:row>75</xdr:row>
      <xdr:rowOff>124811</xdr:rowOff>
    </xdr:to>
    <xdr:graphicFrame macro="">
      <xdr:nvGraphicFramePr>
        <xdr:cNvPr id="1211" name="Chart 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219073</xdr:colOff>
      <xdr:row>100</xdr:row>
      <xdr:rowOff>94008</xdr:rowOff>
    </xdr:from>
    <xdr:to>
      <xdr:col>17</xdr:col>
      <xdr:colOff>35738</xdr:colOff>
      <xdr:row>109</xdr:row>
      <xdr:rowOff>117984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3943" y="17081638"/>
          <a:ext cx="3256308" cy="1514847"/>
        </a:xfrm>
        <a:prstGeom prst="rect">
          <a:avLst/>
        </a:prstGeom>
      </xdr:spPr>
    </xdr:pic>
    <xdr:clientData/>
  </xdr:twoCellAnchor>
  <xdr:twoCellAnchor editAs="oneCell">
    <xdr:from>
      <xdr:col>0</xdr:col>
      <xdr:colOff>41948</xdr:colOff>
      <xdr:row>0</xdr:row>
      <xdr:rowOff>121477</xdr:rowOff>
    </xdr:from>
    <xdr:to>
      <xdr:col>1</xdr:col>
      <xdr:colOff>79255</xdr:colOff>
      <xdr:row>1</xdr:row>
      <xdr:rowOff>220870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48" y="121477"/>
          <a:ext cx="915263" cy="259523"/>
        </a:xfrm>
        <a:prstGeom prst="rect">
          <a:avLst/>
        </a:prstGeom>
      </xdr:spPr>
    </xdr:pic>
    <xdr:clientData/>
  </xdr:twoCellAnchor>
  <xdr:twoCellAnchor editAs="oneCell">
    <xdr:from>
      <xdr:col>28</xdr:col>
      <xdr:colOff>38652</xdr:colOff>
      <xdr:row>1</xdr:row>
      <xdr:rowOff>9042</xdr:rowOff>
    </xdr:from>
    <xdr:to>
      <xdr:col>30</xdr:col>
      <xdr:colOff>233930</xdr:colOff>
      <xdr:row>2</xdr:row>
      <xdr:rowOff>11044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1739" y="169172"/>
          <a:ext cx="905472" cy="256002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0.11129</cdr:x>
      <cdr:y>0.29794</cdr:y>
    </cdr:from>
    <cdr:to>
      <cdr:x>0.22231</cdr:x>
      <cdr:y>0.39296</cdr:y>
    </cdr:to>
    <cdr:sp macro="" textlink="">
      <cdr:nvSpPr>
        <cdr:cNvPr id="2049" name="AutoShape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003164" y="1614506"/>
          <a:ext cx="1000730" cy="514904"/>
        </a:xfrm>
        <a:prstGeom xmlns:a="http://schemas.openxmlformats.org/drawingml/2006/main" prst="borderCallout2">
          <a:avLst>
            <a:gd name="adj1" fmla="val 22676"/>
            <a:gd name="adj2" fmla="val 108296"/>
            <a:gd name="adj3" fmla="val 70933"/>
            <a:gd name="adj4" fmla="val 118807"/>
            <a:gd name="adj5" fmla="val 219732"/>
            <a:gd name="adj6" fmla="val 112769"/>
          </a:avLst>
        </a:prstGeom>
        <a:solidFill xmlns:a="http://schemas.openxmlformats.org/drawingml/2006/main">
          <a:srgbClr val="CC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de-AT" sz="900" b="1" i="0" strike="noStrike">
              <a:solidFill>
                <a:srgbClr val="000000"/>
              </a:solidFill>
              <a:latin typeface="Arial"/>
              <a:cs typeface="Arial"/>
            </a:rPr>
            <a:t>Umstellung Schülerteams von 6 auf 3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0.81967</cdr:x>
      <cdr:y>0.33773</cdr:y>
    </cdr:from>
    <cdr:to>
      <cdr:x>0.91956</cdr:x>
      <cdr:y>0.457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856985" y="1017869"/>
          <a:ext cx="957497" cy="359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800" b="1"/>
            <a:t>Schüler</a:t>
          </a:r>
        </a:p>
      </cdr:txBody>
    </cdr:sp>
  </cdr:relSizeAnchor>
  <cdr:relSizeAnchor xmlns:cdr="http://schemas.openxmlformats.org/drawingml/2006/chartDrawing">
    <cdr:from>
      <cdr:x>0.72032</cdr:x>
      <cdr:y>0.56675</cdr:y>
    </cdr:from>
    <cdr:to>
      <cdr:x>0.83809</cdr:x>
      <cdr:y>0.68602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8134192" y="1669074"/>
          <a:ext cx="1329911" cy="3512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800" b="1">
              <a:solidFill>
                <a:schemeClr val="bg1"/>
              </a:solidFill>
            </a:rPr>
            <a:t>Senioren</a:t>
          </a:r>
        </a:p>
      </cdr:txBody>
    </cdr:sp>
  </cdr:relSizeAnchor>
  <cdr:relSizeAnchor xmlns:cdr="http://schemas.openxmlformats.org/drawingml/2006/chartDrawing">
    <cdr:from>
      <cdr:x>0.68349</cdr:x>
      <cdr:y>0.77676</cdr:y>
    </cdr:from>
    <cdr:to>
      <cdr:x>0.8286</cdr:x>
      <cdr:y>0.89602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6191250" y="2419350"/>
          <a:ext cx="1314450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800" b="1">
              <a:solidFill>
                <a:schemeClr val="bg1"/>
              </a:solidFill>
            </a:rPr>
            <a:t>Allg. Klasse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27</xdr:row>
      <xdr:rowOff>142875</xdr:rowOff>
    </xdr:from>
    <xdr:to>
      <xdr:col>16</xdr:col>
      <xdr:colOff>247649</xdr:colOff>
      <xdr:row>49</xdr:row>
      <xdr:rowOff>28575</xdr:rowOff>
    </xdr:to>
    <xdr:graphicFrame macro="">
      <xdr:nvGraphicFramePr>
        <xdr:cNvPr id="15371" name="Diagramm 3">
          <a:extLst>
            <a:ext uri="{FF2B5EF4-FFF2-40B4-BE49-F238E27FC236}">
              <a16:creationId xmlns:a16="http://schemas.microsoft.com/office/drawing/2014/main" id="{00000000-0008-0000-0100-00000B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6</xdr:row>
      <xdr:rowOff>52386</xdr:rowOff>
    </xdr:from>
    <xdr:to>
      <xdr:col>20</xdr:col>
      <xdr:colOff>295275</xdr:colOff>
      <xdr:row>29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Nenning\Documents\Gerhard\Tennis\VTV\VMM\VMM%202009\Presse\VMM_Spielerentwicklung%20aktu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nschaften 94-06"/>
      <sheetName val="Mannschaften 86-07"/>
      <sheetName val="Gruppen"/>
      <sheetName val="Diagramm2"/>
      <sheetName val="Spieler 05"/>
      <sheetName val="Spielerentwicklung03-08"/>
      <sheetName val="Spieler 06-Vereine"/>
      <sheetName val="Tabelle4"/>
      <sheetName val="Schülerteams"/>
    </sheetNames>
    <sheetDataSet>
      <sheetData sheetId="0" refreshError="1">
        <row r="5">
          <cell r="K5">
            <v>67</v>
          </cell>
        </row>
        <row r="6">
          <cell r="K6">
            <v>29</v>
          </cell>
        </row>
        <row r="7">
          <cell r="K7">
            <v>62</v>
          </cell>
        </row>
        <row r="8">
          <cell r="K8">
            <v>44</v>
          </cell>
        </row>
        <row r="9">
          <cell r="K9">
            <v>22</v>
          </cell>
        </row>
        <row r="10">
          <cell r="K10">
            <v>16</v>
          </cell>
        </row>
        <row r="11">
          <cell r="K11">
            <v>5</v>
          </cell>
        </row>
        <row r="12">
          <cell r="K12">
            <v>10</v>
          </cell>
        </row>
        <row r="13">
          <cell r="K13">
            <v>25</v>
          </cell>
        </row>
        <row r="14">
          <cell r="K14">
            <v>2</v>
          </cell>
        </row>
        <row r="15">
          <cell r="K15">
            <v>33</v>
          </cell>
        </row>
        <row r="16">
          <cell r="K16">
            <v>40</v>
          </cell>
        </row>
        <row r="17">
          <cell r="K17">
            <v>45</v>
          </cell>
        </row>
        <row r="18">
          <cell r="K18">
            <v>23</v>
          </cell>
        </row>
        <row r="19">
          <cell r="K19">
            <v>423</v>
          </cell>
        </row>
        <row r="22">
          <cell r="K22">
            <v>96</v>
          </cell>
        </row>
        <row r="23">
          <cell r="K23">
            <v>186</v>
          </cell>
        </row>
        <row r="24">
          <cell r="K24">
            <v>141</v>
          </cell>
        </row>
        <row r="25">
          <cell r="K25">
            <v>423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V80"/>
  <sheetViews>
    <sheetView showRuler="0" zoomScale="115" zoomScaleNormal="115" zoomScalePageLayoutView="85" workbookViewId="0">
      <pane xSplit="1" topLeftCell="B1" activePane="topRight" state="frozen"/>
      <selection pane="topRight" activeCell="AI71" sqref="AI71"/>
    </sheetView>
  </sheetViews>
  <sheetFormatPr baseColWidth="10" defaultColWidth="10.85546875" defaultRowHeight="12.75" x14ac:dyDescent="0.2"/>
  <cols>
    <col min="1" max="1" width="12.5703125" style="3" bestFit="1" customWidth="1"/>
    <col min="2" max="7" width="4.42578125" style="3" customWidth="1"/>
    <col min="8" max="30" width="5" style="3" bestFit="1" customWidth="1"/>
    <col min="31" max="31" width="4.5703125" style="3" bestFit="1" customWidth="1"/>
    <col min="32" max="32" width="4.7109375" style="3" customWidth="1"/>
    <col min="33" max="33" width="5.28515625" style="3" customWidth="1"/>
    <col min="34" max="34" width="4.85546875" style="3" customWidth="1"/>
    <col min="35" max="36" width="4.42578125" style="3" customWidth="1"/>
    <col min="37" max="37" width="15.42578125" style="3" bestFit="1" customWidth="1"/>
    <col min="38" max="48" width="4" style="3" bestFit="1" customWidth="1"/>
    <col min="49" max="16384" width="10.85546875" style="3"/>
  </cols>
  <sheetData>
    <row r="2" spans="1:48" ht="20.25" x14ac:dyDescent="0.3"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51" t="s">
        <v>57</v>
      </c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24"/>
      <c r="AD2" s="124"/>
    </row>
    <row r="3" spans="1:48" ht="9.75" customHeight="1" thickBo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48" s="121" customFormat="1" x14ac:dyDescent="0.2">
      <c r="A4" s="2"/>
      <c r="B4" s="38">
        <v>86</v>
      </c>
      <c r="C4" s="39">
        <v>87</v>
      </c>
      <c r="D4" s="39">
        <v>88</v>
      </c>
      <c r="E4" s="39">
        <v>89</v>
      </c>
      <c r="F4" s="39">
        <v>90</v>
      </c>
      <c r="G4" s="39">
        <v>91</v>
      </c>
      <c r="H4" s="39">
        <v>92</v>
      </c>
      <c r="I4" s="39">
        <v>93</v>
      </c>
      <c r="J4" s="40">
        <v>94</v>
      </c>
      <c r="K4" s="39">
        <v>95</v>
      </c>
      <c r="L4" s="39">
        <v>96</v>
      </c>
      <c r="M4" s="40">
        <v>97</v>
      </c>
      <c r="N4" s="39">
        <v>98</v>
      </c>
      <c r="O4" s="39">
        <v>99</v>
      </c>
      <c r="P4" s="41">
        <v>0</v>
      </c>
      <c r="Q4" s="42">
        <v>1</v>
      </c>
      <c r="R4" s="42">
        <v>2</v>
      </c>
      <c r="S4" s="41">
        <v>3</v>
      </c>
      <c r="T4" s="42">
        <v>4</v>
      </c>
      <c r="U4" s="42">
        <v>5</v>
      </c>
      <c r="V4" s="41">
        <v>6</v>
      </c>
      <c r="W4" s="42">
        <v>7</v>
      </c>
      <c r="X4" s="42">
        <v>8</v>
      </c>
      <c r="Y4" s="41">
        <v>9</v>
      </c>
      <c r="Z4" s="41">
        <v>10</v>
      </c>
      <c r="AA4" s="41">
        <v>11</v>
      </c>
      <c r="AB4" s="41">
        <v>12</v>
      </c>
      <c r="AC4" s="41">
        <v>13</v>
      </c>
      <c r="AD4" s="41">
        <v>14</v>
      </c>
      <c r="AE4" s="41">
        <v>15</v>
      </c>
      <c r="AF4" s="41">
        <v>16</v>
      </c>
      <c r="AG4" s="41">
        <v>17</v>
      </c>
      <c r="AH4" s="41">
        <v>18</v>
      </c>
      <c r="AI4" s="41">
        <v>19</v>
      </c>
      <c r="AJ4" s="41">
        <v>20</v>
      </c>
    </row>
    <row r="5" spans="1:48" s="121" customFormat="1" ht="12.75" customHeight="1" x14ac:dyDescent="0.2">
      <c r="A5" s="55" t="s">
        <v>16</v>
      </c>
      <c r="B5" s="56">
        <v>80</v>
      </c>
      <c r="C5" s="57">
        <v>78</v>
      </c>
      <c r="D5" s="57">
        <v>77</v>
      </c>
      <c r="E5" s="57">
        <v>76</v>
      </c>
      <c r="F5" s="57">
        <v>72</v>
      </c>
      <c r="G5" s="143" t="s">
        <v>12</v>
      </c>
      <c r="H5" s="57">
        <v>76</v>
      </c>
      <c r="I5" s="57">
        <v>76</v>
      </c>
      <c r="J5" s="58">
        <v>92</v>
      </c>
      <c r="K5" s="58">
        <v>81</v>
      </c>
      <c r="L5" s="58">
        <v>82</v>
      </c>
      <c r="M5" s="58">
        <v>81</v>
      </c>
      <c r="N5" s="58">
        <v>86</v>
      </c>
      <c r="O5" s="58">
        <v>80</v>
      </c>
      <c r="P5" s="58">
        <v>76</v>
      </c>
      <c r="Q5" s="58">
        <v>75</v>
      </c>
      <c r="R5" s="59">
        <v>70</v>
      </c>
      <c r="S5" s="57">
        <v>71</v>
      </c>
      <c r="T5" s="57">
        <v>80</v>
      </c>
      <c r="U5" s="57">
        <v>76</v>
      </c>
      <c r="V5" s="60">
        <v>68</v>
      </c>
      <c r="W5" s="60">
        <f>'[1]Mannschaften 94-06'!K5</f>
        <v>67</v>
      </c>
      <c r="X5" s="57">
        <v>68</v>
      </c>
      <c r="Y5" s="57">
        <v>67</v>
      </c>
      <c r="Z5" s="57">
        <v>65</v>
      </c>
      <c r="AA5" s="57">
        <v>69</v>
      </c>
      <c r="AB5" s="57">
        <v>68</v>
      </c>
      <c r="AC5" s="57">
        <v>69</v>
      </c>
      <c r="AD5" s="57">
        <v>68</v>
      </c>
      <c r="AE5" s="57">
        <v>61</v>
      </c>
      <c r="AF5" s="57">
        <v>62</v>
      </c>
      <c r="AG5" s="57">
        <v>64</v>
      </c>
      <c r="AH5" s="57">
        <v>64</v>
      </c>
      <c r="AI5" s="57">
        <v>65</v>
      </c>
      <c r="AJ5" s="57">
        <v>61</v>
      </c>
    </row>
    <row r="6" spans="1:48" s="121" customFormat="1" x14ac:dyDescent="0.2">
      <c r="A6" s="55" t="s">
        <v>19</v>
      </c>
      <c r="B6" s="56">
        <v>26</v>
      </c>
      <c r="C6" s="57">
        <v>28</v>
      </c>
      <c r="D6" s="57">
        <v>27</v>
      </c>
      <c r="E6" s="57">
        <v>24</v>
      </c>
      <c r="F6" s="57">
        <v>31</v>
      </c>
      <c r="G6" s="144"/>
      <c r="H6" s="57">
        <v>31</v>
      </c>
      <c r="I6" s="57">
        <v>39</v>
      </c>
      <c r="J6" s="58">
        <v>36</v>
      </c>
      <c r="K6" s="58">
        <v>41</v>
      </c>
      <c r="L6" s="58">
        <v>38</v>
      </c>
      <c r="M6" s="58">
        <v>45</v>
      </c>
      <c r="N6" s="58">
        <v>37</v>
      </c>
      <c r="O6" s="58">
        <v>35</v>
      </c>
      <c r="P6" s="58">
        <v>32</v>
      </c>
      <c r="Q6" s="58">
        <v>30</v>
      </c>
      <c r="R6" s="59">
        <v>30</v>
      </c>
      <c r="S6" s="57">
        <v>37</v>
      </c>
      <c r="T6" s="57">
        <v>28</v>
      </c>
      <c r="U6" s="57">
        <v>29</v>
      </c>
      <c r="V6" s="60">
        <v>29</v>
      </c>
      <c r="W6" s="60">
        <f>'[1]Mannschaften 94-06'!K6</f>
        <v>29</v>
      </c>
      <c r="X6" s="57">
        <v>25</v>
      </c>
      <c r="Y6" s="57">
        <v>31</v>
      </c>
      <c r="Z6" s="57">
        <v>29</v>
      </c>
      <c r="AA6" s="57">
        <v>30</v>
      </c>
      <c r="AB6" s="57">
        <v>30</v>
      </c>
      <c r="AC6" s="57">
        <v>29</v>
      </c>
      <c r="AD6" s="57">
        <v>27</v>
      </c>
      <c r="AE6" s="57">
        <v>28</v>
      </c>
      <c r="AF6" s="57">
        <v>32</v>
      </c>
      <c r="AG6" s="57">
        <v>34</v>
      </c>
      <c r="AH6" s="57">
        <v>33</v>
      </c>
      <c r="AI6" s="57">
        <v>30</v>
      </c>
      <c r="AJ6" s="57">
        <v>25</v>
      </c>
    </row>
    <row r="7" spans="1:48" s="121" customFormat="1" x14ac:dyDescent="0.2">
      <c r="A7" s="55" t="s">
        <v>17</v>
      </c>
      <c r="B7" s="140">
        <v>30</v>
      </c>
      <c r="C7" s="147">
        <v>25</v>
      </c>
      <c r="D7" s="147">
        <v>32</v>
      </c>
      <c r="E7" s="57">
        <v>7</v>
      </c>
      <c r="F7" s="57">
        <v>13</v>
      </c>
      <c r="G7" s="144"/>
      <c r="H7" s="57">
        <v>20</v>
      </c>
      <c r="I7" s="57">
        <v>28</v>
      </c>
      <c r="J7" s="58">
        <v>33</v>
      </c>
      <c r="K7" s="58">
        <v>43</v>
      </c>
      <c r="L7" s="58">
        <v>44</v>
      </c>
      <c r="M7" s="58">
        <v>48</v>
      </c>
      <c r="N7" s="58">
        <v>52</v>
      </c>
      <c r="O7" s="58">
        <v>52</v>
      </c>
      <c r="P7" s="58">
        <v>50</v>
      </c>
      <c r="Q7" s="58">
        <v>53</v>
      </c>
      <c r="R7" s="59">
        <v>51</v>
      </c>
      <c r="S7" s="57">
        <v>56</v>
      </c>
      <c r="T7" s="57">
        <v>60</v>
      </c>
      <c r="U7" s="57">
        <v>61</v>
      </c>
      <c r="V7" s="60">
        <v>63</v>
      </c>
      <c r="W7" s="60">
        <f>'[1]Mannschaften 94-06'!K7</f>
        <v>62</v>
      </c>
      <c r="X7" s="57">
        <v>55</v>
      </c>
      <c r="Y7" s="57">
        <v>53</v>
      </c>
      <c r="Z7" s="57">
        <v>55</v>
      </c>
      <c r="AA7" s="57">
        <v>55</v>
      </c>
      <c r="AB7" s="57">
        <v>59</v>
      </c>
      <c r="AC7" s="57">
        <v>55</v>
      </c>
      <c r="AD7" s="57">
        <v>52</v>
      </c>
      <c r="AE7" s="57">
        <v>55</v>
      </c>
      <c r="AF7" s="57">
        <v>52</v>
      </c>
      <c r="AG7" s="57">
        <v>52</v>
      </c>
      <c r="AH7" s="57">
        <v>54</v>
      </c>
      <c r="AI7" s="57">
        <v>54</v>
      </c>
      <c r="AJ7" s="57">
        <v>47</v>
      </c>
    </row>
    <row r="8" spans="1:48" s="121" customFormat="1" x14ac:dyDescent="0.2">
      <c r="A8" s="55" t="s">
        <v>18</v>
      </c>
      <c r="B8" s="141"/>
      <c r="C8" s="148"/>
      <c r="D8" s="148"/>
      <c r="E8" s="57">
        <v>34</v>
      </c>
      <c r="F8" s="57">
        <v>32</v>
      </c>
      <c r="G8" s="144"/>
      <c r="H8" s="57">
        <v>31</v>
      </c>
      <c r="I8" s="57">
        <v>33</v>
      </c>
      <c r="J8" s="58">
        <v>33</v>
      </c>
      <c r="K8" s="58">
        <v>26</v>
      </c>
      <c r="L8" s="58">
        <v>34</v>
      </c>
      <c r="M8" s="58">
        <v>35</v>
      </c>
      <c r="N8" s="58">
        <v>34</v>
      </c>
      <c r="O8" s="58">
        <v>43</v>
      </c>
      <c r="P8" s="58">
        <v>48</v>
      </c>
      <c r="Q8" s="58">
        <v>49</v>
      </c>
      <c r="R8" s="59">
        <v>50</v>
      </c>
      <c r="S8" s="57">
        <v>45</v>
      </c>
      <c r="T8" s="57">
        <v>43</v>
      </c>
      <c r="U8" s="57">
        <v>42</v>
      </c>
      <c r="V8" s="60">
        <v>45</v>
      </c>
      <c r="W8" s="60">
        <f>'[1]Mannschaften 94-06'!K8</f>
        <v>44</v>
      </c>
      <c r="X8" s="57">
        <v>49</v>
      </c>
      <c r="Y8" s="57">
        <v>51</v>
      </c>
      <c r="Z8" s="57">
        <v>50</v>
      </c>
      <c r="AA8" s="57">
        <v>54</v>
      </c>
      <c r="AB8" s="57">
        <v>51</v>
      </c>
      <c r="AC8" s="57">
        <v>53</v>
      </c>
      <c r="AD8" s="57">
        <v>54</v>
      </c>
      <c r="AE8" s="57">
        <v>61</v>
      </c>
      <c r="AF8" s="57">
        <v>57</v>
      </c>
      <c r="AG8" s="57">
        <v>60</v>
      </c>
      <c r="AH8" s="57">
        <v>60</v>
      </c>
      <c r="AI8" s="57">
        <v>56</v>
      </c>
      <c r="AJ8" s="57">
        <v>47</v>
      </c>
      <c r="AK8" s="138" t="s">
        <v>50</v>
      </c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</row>
    <row r="9" spans="1:48" s="121" customFormat="1" x14ac:dyDescent="0.2">
      <c r="A9" s="55" t="s">
        <v>24</v>
      </c>
      <c r="B9" s="141">
        <v>7</v>
      </c>
      <c r="C9" s="148">
        <v>10</v>
      </c>
      <c r="D9" s="148">
        <v>11</v>
      </c>
      <c r="E9" s="140">
        <v>11</v>
      </c>
      <c r="F9" s="140">
        <v>10</v>
      </c>
      <c r="G9" s="144"/>
      <c r="H9" s="140">
        <v>9</v>
      </c>
      <c r="I9" s="140">
        <v>8</v>
      </c>
      <c r="J9" s="140">
        <v>8</v>
      </c>
      <c r="K9" s="140">
        <v>8</v>
      </c>
      <c r="L9" s="58">
        <v>7</v>
      </c>
      <c r="M9" s="58">
        <v>7</v>
      </c>
      <c r="N9" s="58">
        <v>10</v>
      </c>
      <c r="O9" s="58">
        <v>12</v>
      </c>
      <c r="P9" s="58">
        <v>11</v>
      </c>
      <c r="Q9" s="58">
        <v>13</v>
      </c>
      <c r="R9" s="59">
        <v>13</v>
      </c>
      <c r="S9" s="57">
        <v>18</v>
      </c>
      <c r="T9" s="57">
        <v>20</v>
      </c>
      <c r="U9" s="57">
        <v>22</v>
      </c>
      <c r="V9" s="60">
        <v>22</v>
      </c>
      <c r="W9" s="60">
        <f>'[1]Mannschaften 94-06'!K9</f>
        <v>22</v>
      </c>
      <c r="X9" s="57">
        <v>21</v>
      </c>
      <c r="Y9" s="57">
        <v>20</v>
      </c>
      <c r="Z9" s="57">
        <v>16</v>
      </c>
      <c r="AA9" s="57">
        <v>15</v>
      </c>
      <c r="AB9" s="57">
        <v>19</v>
      </c>
      <c r="AC9" s="57">
        <v>19</v>
      </c>
      <c r="AD9" s="57">
        <v>19</v>
      </c>
      <c r="AE9" s="57">
        <v>18</v>
      </c>
      <c r="AF9" s="57">
        <v>19</v>
      </c>
      <c r="AG9" s="57">
        <v>15</v>
      </c>
      <c r="AH9" s="57">
        <v>15</v>
      </c>
      <c r="AI9" s="57">
        <v>13</v>
      </c>
      <c r="AJ9" s="57">
        <v>11</v>
      </c>
      <c r="AL9" s="137">
        <v>10</v>
      </c>
      <c r="AM9" s="137">
        <v>11</v>
      </c>
      <c r="AN9" s="137">
        <v>12</v>
      </c>
      <c r="AO9" s="137">
        <v>13</v>
      </c>
      <c r="AP9" s="137">
        <v>14</v>
      </c>
      <c r="AQ9" s="137">
        <v>15</v>
      </c>
      <c r="AR9" s="137">
        <v>16</v>
      </c>
      <c r="AS9" s="137">
        <v>17</v>
      </c>
      <c r="AT9" s="137">
        <v>18</v>
      </c>
      <c r="AU9" s="137">
        <v>19</v>
      </c>
      <c r="AV9" s="137">
        <v>20</v>
      </c>
    </row>
    <row r="10" spans="1:48" s="121" customFormat="1" x14ac:dyDescent="0.2">
      <c r="A10" s="55" t="s">
        <v>21</v>
      </c>
      <c r="B10" s="141"/>
      <c r="C10" s="148"/>
      <c r="D10" s="148"/>
      <c r="E10" s="141"/>
      <c r="F10" s="141"/>
      <c r="G10" s="144"/>
      <c r="H10" s="141"/>
      <c r="I10" s="141"/>
      <c r="J10" s="141"/>
      <c r="K10" s="141"/>
      <c r="L10" s="58">
        <v>3</v>
      </c>
      <c r="M10" s="58">
        <v>3</v>
      </c>
      <c r="N10" s="58">
        <v>4</v>
      </c>
      <c r="O10" s="58">
        <v>6</v>
      </c>
      <c r="P10" s="58">
        <v>7</v>
      </c>
      <c r="Q10" s="58">
        <v>8</v>
      </c>
      <c r="R10" s="59">
        <v>10</v>
      </c>
      <c r="S10" s="57">
        <v>12</v>
      </c>
      <c r="T10" s="57">
        <v>14</v>
      </c>
      <c r="U10" s="57">
        <v>15</v>
      </c>
      <c r="V10" s="60">
        <v>15</v>
      </c>
      <c r="W10" s="60">
        <f>'[1]Mannschaften 94-06'!K10</f>
        <v>16</v>
      </c>
      <c r="X10" s="57">
        <v>16</v>
      </c>
      <c r="Y10" s="57">
        <v>15</v>
      </c>
      <c r="Z10" s="57">
        <v>15</v>
      </c>
      <c r="AA10" s="57">
        <v>16</v>
      </c>
      <c r="AB10" s="57">
        <v>16</v>
      </c>
      <c r="AC10" s="57">
        <v>16</v>
      </c>
      <c r="AD10" s="57">
        <v>18</v>
      </c>
      <c r="AE10" s="57">
        <v>15</v>
      </c>
      <c r="AF10" s="57">
        <v>14</v>
      </c>
      <c r="AG10" s="57">
        <v>13</v>
      </c>
      <c r="AH10" s="57">
        <v>12</v>
      </c>
      <c r="AI10" s="57">
        <v>16</v>
      </c>
      <c r="AJ10" s="57">
        <v>11</v>
      </c>
      <c r="AK10" s="121" t="s">
        <v>59</v>
      </c>
      <c r="AL10" s="121">
        <v>94</v>
      </c>
      <c r="AM10" s="121">
        <v>99</v>
      </c>
      <c r="AN10" s="121">
        <v>98</v>
      </c>
      <c r="AO10" s="121">
        <v>98</v>
      </c>
      <c r="AP10" s="121">
        <v>95</v>
      </c>
      <c r="AQ10" s="121">
        <v>89</v>
      </c>
      <c r="AR10" s="121">
        <v>94</v>
      </c>
      <c r="AS10" s="121">
        <v>98</v>
      </c>
      <c r="AT10" s="121">
        <v>97</v>
      </c>
      <c r="AU10" s="121">
        <v>95</v>
      </c>
      <c r="AV10" s="121">
        <v>86</v>
      </c>
    </row>
    <row r="11" spans="1:48" s="121" customFormat="1" x14ac:dyDescent="0.2">
      <c r="A11" s="55" t="s">
        <v>22</v>
      </c>
      <c r="B11" s="142"/>
      <c r="C11" s="149"/>
      <c r="D11" s="149"/>
      <c r="E11" s="142"/>
      <c r="F11" s="142"/>
      <c r="G11" s="144"/>
      <c r="H11" s="142"/>
      <c r="I11" s="142"/>
      <c r="J11" s="142"/>
      <c r="K11" s="142"/>
      <c r="L11" s="43"/>
      <c r="M11" s="43"/>
      <c r="N11" s="43"/>
      <c r="O11" s="43"/>
      <c r="P11" s="43"/>
      <c r="Q11" s="43"/>
      <c r="R11" s="44"/>
      <c r="S11" s="57">
        <v>4</v>
      </c>
      <c r="T11" s="57">
        <v>5</v>
      </c>
      <c r="U11" s="57">
        <v>4</v>
      </c>
      <c r="V11" s="60">
        <v>6</v>
      </c>
      <c r="W11" s="60">
        <f>'[1]Mannschaften 94-06'!K11</f>
        <v>5</v>
      </c>
      <c r="X11" s="57">
        <v>7</v>
      </c>
      <c r="Y11" s="57">
        <v>7</v>
      </c>
      <c r="Z11" s="57">
        <v>9</v>
      </c>
      <c r="AA11" s="57">
        <v>9</v>
      </c>
      <c r="AB11" s="57">
        <v>8</v>
      </c>
      <c r="AC11" s="57">
        <v>8</v>
      </c>
      <c r="AD11" s="57">
        <v>7</v>
      </c>
      <c r="AE11" s="57">
        <v>11</v>
      </c>
      <c r="AF11" s="57">
        <v>11</v>
      </c>
      <c r="AG11" s="57">
        <v>11</v>
      </c>
      <c r="AH11" s="57">
        <v>11</v>
      </c>
      <c r="AI11" s="57">
        <v>9</v>
      </c>
      <c r="AJ11" s="57">
        <v>6</v>
      </c>
      <c r="AK11" s="121" t="s">
        <v>11</v>
      </c>
      <c r="AL11" s="121">
        <v>190</v>
      </c>
      <c r="AM11" s="121">
        <v>191</v>
      </c>
      <c r="AN11" s="121">
        <v>196</v>
      </c>
      <c r="AO11" s="121">
        <v>199</v>
      </c>
      <c r="AP11" s="121">
        <v>192</v>
      </c>
      <c r="AQ11" s="121">
        <v>209</v>
      </c>
      <c r="AR11" s="121">
        <v>201</v>
      </c>
      <c r="AS11" s="121">
        <v>197</v>
      </c>
      <c r="AT11" s="121">
        <v>201</v>
      </c>
      <c r="AU11" s="121">
        <v>202</v>
      </c>
      <c r="AV11" s="121">
        <v>158</v>
      </c>
    </row>
    <row r="12" spans="1:48" s="121" customFormat="1" x14ac:dyDescent="0.2">
      <c r="A12" s="55" t="s">
        <v>25</v>
      </c>
      <c r="B12" s="43"/>
      <c r="C12" s="43"/>
      <c r="D12" s="43"/>
      <c r="E12" s="43"/>
      <c r="F12" s="43"/>
      <c r="G12" s="144"/>
      <c r="H12" s="43"/>
      <c r="I12" s="43"/>
      <c r="J12" s="43"/>
      <c r="K12" s="43"/>
      <c r="L12" s="45"/>
      <c r="M12" s="43"/>
      <c r="N12" s="43"/>
      <c r="O12" s="43"/>
      <c r="P12" s="43"/>
      <c r="Q12" s="43"/>
      <c r="R12" s="44"/>
      <c r="S12" s="43"/>
      <c r="T12" s="43"/>
      <c r="U12" s="43"/>
      <c r="V12" s="43"/>
      <c r="W12" s="46"/>
      <c r="X12" s="57">
        <v>0</v>
      </c>
      <c r="Y12" s="57">
        <v>2</v>
      </c>
      <c r="Z12" s="57">
        <v>1</v>
      </c>
      <c r="AA12" s="57">
        <v>0</v>
      </c>
      <c r="AB12" s="57">
        <v>4</v>
      </c>
      <c r="AC12" s="57">
        <v>6</v>
      </c>
      <c r="AD12" s="57">
        <v>4</v>
      </c>
      <c r="AE12" s="57">
        <v>3</v>
      </c>
      <c r="AF12" s="57">
        <v>5</v>
      </c>
      <c r="AG12" s="57">
        <v>4</v>
      </c>
      <c r="AH12" s="57">
        <v>6</v>
      </c>
      <c r="AI12" s="57">
        <v>9</v>
      </c>
      <c r="AJ12" s="57">
        <v>10</v>
      </c>
      <c r="AK12" s="121" t="s">
        <v>51</v>
      </c>
      <c r="AL12" s="121">
        <v>150</v>
      </c>
      <c r="AM12" s="121">
        <v>145</v>
      </c>
      <c r="AN12" s="121">
        <v>149</v>
      </c>
      <c r="AO12" s="121">
        <v>137</v>
      </c>
      <c r="AP12" s="121">
        <v>143</v>
      </c>
      <c r="AQ12" s="121">
        <v>145</v>
      </c>
      <c r="AR12" s="121">
        <v>140</v>
      </c>
      <c r="AS12" s="121">
        <v>136</v>
      </c>
      <c r="AT12" s="121">
        <v>116</v>
      </c>
      <c r="AU12" s="121">
        <v>123</v>
      </c>
      <c r="AV12" s="121">
        <v>127</v>
      </c>
    </row>
    <row r="13" spans="1:48" s="121" customFormat="1" x14ac:dyDescent="0.2">
      <c r="A13" s="55" t="s">
        <v>23</v>
      </c>
      <c r="B13" s="140">
        <v>16</v>
      </c>
      <c r="C13" s="147">
        <v>18</v>
      </c>
      <c r="D13" s="147">
        <v>21</v>
      </c>
      <c r="E13" s="140">
        <v>21</v>
      </c>
      <c r="F13" s="140">
        <v>17</v>
      </c>
      <c r="G13" s="144"/>
      <c r="H13" s="140">
        <v>18</v>
      </c>
      <c r="I13" s="140">
        <v>17</v>
      </c>
      <c r="J13" s="140">
        <v>16</v>
      </c>
      <c r="K13" s="140">
        <v>18</v>
      </c>
      <c r="L13" s="140">
        <v>14</v>
      </c>
      <c r="M13" s="58">
        <v>6</v>
      </c>
      <c r="N13" s="58">
        <v>13</v>
      </c>
      <c r="O13" s="58">
        <v>14</v>
      </c>
      <c r="P13" s="58">
        <v>15</v>
      </c>
      <c r="Q13" s="58">
        <v>13</v>
      </c>
      <c r="R13" s="59">
        <v>12</v>
      </c>
      <c r="S13" s="57">
        <v>16</v>
      </c>
      <c r="T13" s="57">
        <v>15</v>
      </c>
      <c r="U13" s="57">
        <v>12</v>
      </c>
      <c r="V13" s="60">
        <v>12</v>
      </c>
      <c r="W13" s="60">
        <f>'[1]Mannschaften 94-06'!K12</f>
        <v>10</v>
      </c>
      <c r="X13" s="57">
        <v>12</v>
      </c>
      <c r="Y13" s="57">
        <v>15</v>
      </c>
      <c r="Z13" s="57">
        <v>20</v>
      </c>
      <c r="AA13" s="57">
        <v>20</v>
      </c>
      <c r="AB13" s="57">
        <v>20</v>
      </c>
      <c r="AC13" s="57">
        <v>24</v>
      </c>
      <c r="AD13" s="57">
        <v>20</v>
      </c>
      <c r="AE13" s="57">
        <v>26</v>
      </c>
      <c r="AF13" s="57">
        <v>23</v>
      </c>
      <c r="AG13" s="57">
        <v>24</v>
      </c>
      <c r="AH13" s="57">
        <v>24</v>
      </c>
      <c r="AI13" s="57">
        <v>25</v>
      </c>
      <c r="AJ13" s="57">
        <v>15</v>
      </c>
      <c r="AK13" s="121" t="s">
        <v>15</v>
      </c>
      <c r="AL13" s="121">
        <f>SUM(AL10:AL12)</f>
        <v>434</v>
      </c>
      <c r="AM13" s="121">
        <f t="shared" ref="AM13:AU13" si="0">SUM(AM10:AM12)</f>
        <v>435</v>
      </c>
      <c r="AN13" s="121">
        <f t="shared" si="0"/>
        <v>443</v>
      </c>
      <c r="AO13" s="121">
        <f t="shared" si="0"/>
        <v>434</v>
      </c>
      <c r="AP13" s="121">
        <f t="shared" si="0"/>
        <v>430</v>
      </c>
      <c r="AQ13" s="121">
        <f t="shared" si="0"/>
        <v>443</v>
      </c>
      <c r="AR13" s="121">
        <f t="shared" si="0"/>
        <v>435</v>
      </c>
      <c r="AS13" s="121">
        <f t="shared" si="0"/>
        <v>431</v>
      </c>
      <c r="AT13" s="121">
        <f t="shared" si="0"/>
        <v>414</v>
      </c>
      <c r="AU13" s="121">
        <f t="shared" si="0"/>
        <v>420</v>
      </c>
    </row>
    <row r="14" spans="1:48" s="121" customFormat="1" x14ac:dyDescent="0.2">
      <c r="A14" s="55" t="s">
        <v>20</v>
      </c>
      <c r="B14" s="141"/>
      <c r="C14" s="148"/>
      <c r="D14" s="148"/>
      <c r="E14" s="141"/>
      <c r="F14" s="141"/>
      <c r="G14" s="144"/>
      <c r="H14" s="141"/>
      <c r="I14" s="141"/>
      <c r="J14" s="141"/>
      <c r="K14" s="141"/>
      <c r="L14" s="141"/>
      <c r="M14" s="58">
        <v>16</v>
      </c>
      <c r="N14" s="58">
        <v>20</v>
      </c>
      <c r="O14" s="58">
        <v>21</v>
      </c>
      <c r="P14" s="58">
        <v>16</v>
      </c>
      <c r="Q14" s="58">
        <v>17</v>
      </c>
      <c r="R14" s="59">
        <v>15</v>
      </c>
      <c r="S14" s="57">
        <v>17</v>
      </c>
      <c r="T14" s="57">
        <v>20</v>
      </c>
      <c r="U14" s="57">
        <v>23</v>
      </c>
      <c r="V14" s="60">
        <v>22</v>
      </c>
      <c r="W14" s="60">
        <f>'[1]Mannschaften 94-06'!K13</f>
        <v>25</v>
      </c>
      <c r="X14" s="57">
        <v>27</v>
      </c>
      <c r="Y14" s="57">
        <v>13</v>
      </c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</row>
    <row r="15" spans="1:48" s="121" customFormat="1" x14ac:dyDescent="0.2">
      <c r="A15" s="55" t="s">
        <v>26</v>
      </c>
      <c r="B15" s="142"/>
      <c r="C15" s="149"/>
      <c r="D15" s="149"/>
      <c r="E15" s="142"/>
      <c r="F15" s="142"/>
      <c r="G15" s="144"/>
      <c r="H15" s="142"/>
      <c r="I15" s="142"/>
      <c r="J15" s="142"/>
      <c r="K15" s="142"/>
      <c r="L15" s="142"/>
      <c r="M15" s="43"/>
      <c r="N15" s="43"/>
      <c r="O15" s="43"/>
      <c r="P15" s="43"/>
      <c r="Q15" s="43"/>
      <c r="R15" s="44"/>
      <c r="S15" s="57">
        <v>3</v>
      </c>
      <c r="T15" s="57">
        <v>2</v>
      </c>
      <c r="U15" s="57">
        <v>2</v>
      </c>
      <c r="V15" s="60">
        <v>2</v>
      </c>
      <c r="W15" s="60">
        <f>'[1]Mannschaften 94-06'!K14</f>
        <v>2</v>
      </c>
      <c r="X15" s="57">
        <v>0</v>
      </c>
      <c r="Y15" s="57">
        <v>14</v>
      </c>
      <c r="Z15" s="57">
        <v>24</v>
      </c>
      <c r="AA15" s="57">
        <v>22</v>
      </c>
      <c r="AB15" s="57">
        <v>19</v>
      </c>
      <c r="AC15" s="57">
        <v>18</v>
      </c>
      <c r="AD15" s="57">
        <v>18</v>
      </c>
      <c r="AE15" s="57">
        <v>20</v>
      </c>
      <c r="AF15" s="57">
        <v>20</v>
      </c>
      <c r="AG15" s="57">
        <v>18</v>
      </c>
      <c r="AH15" s="57">
        <v>15</v>
      </c>
      <c r="AI15" s="57">
        <v>20</v>
      </c>
      <c r="AJ15" s="57">
        <v>7</v>
      </c>
    </row>
    <row r="16" spans="1:48" s="121" customFormat="1" x14ac:dyDescent="0.2">
      <c r="A16" s="55" t="s">
        <v>31</v>
      </c>
      <c r="B16" s="61"/>
      <c r="C16" s="61"/>
      <c r="D16" s="61"/>
      <c r="E16" s="61"/>
      <c r="F16" s="61"/>
      <c r="G16" s="144"/>
      <c r="H16" s="61"/>
      <c r="I16" s="61"/>
      <c r="J16" s="61"/>
      <c r="K16" s="61"/>
      <c r="L16" s="61"/>
      <c r="M16" s="43"/>
      <c r="N16" s="43"/>
      <c r="O16" s="43"/>
      <c r="P16" s="43"/>
      <c r="Q16" s="43"/>
      <c r="R16" s="44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127">
        <v>4</v>
      </c>
      <c r="AI16" s="130">
        <v>0</v>
      </c>
      <c r="AJ16" s="132">
        <v>4</v>
      </c>
    </row>
    <row r="17" spans="1:37" s="121" customFormat="1" x14ac:dyDescent="0.2">
      <c r="A17" s="55" t="s">
        <v>28</v>
      </c>
      <c r="B17" s="61"/>
      <c r="C17" s="61"/>
      <c r="D17" s="61"/>
      <c r="E17" s="61"/>
      <c r="F17" s="61"/>
      <c r="G17" s="144"/>
      <c r="H17" s="61"/>
      <c r="I17" s="61"/>
      <c r="J17" s="62"/>
      <c r="K17" s="62"/>
      <c r="L17" s="62"/>
      <c r="M17" s="47"/>
      <c r="N17" s="47"/>
      <c r="O17" s="47"/>
      <c r="P17" s="47"/>
      <c r="Q17" s="47"/>
      <c r="R17" s="48"/>
      <c r="S17" s="63"/>
      <c r="T17" s="63"/>
      <c r="U17" s="63"/>
      <c r="V17" s="64"/>
      <c r="W17" s="64"/>
      <c r="X17" s="63"/>
      <c r="Y17" s="57">
        <v>9</v>
      </c>
      <c r="Z17" s="57">
        <v>14</v>
      </c>
      <c r="AA17" s="57">
        <v>15</v>
      </c>
      <c r="AB17" s="57">
        <v>22</v>
      </c>
      <c r="AC17" s="57">
        <v>22</v>
      </c>
      <c r="AD17" s="57">
        <v>25</v>
      </c>
      <c r="AE17" s="57">
        <v>24</v>
      </c>
      <c r="AF17" s="57">
        <v>22</v>
      </c>
      <c r="AG17" s="57">
        <v>19</v>
      </c>
      <c r="AH17" s="57">
        <v>14</v>
      </c>
      <c r="AI17" s="57"/>
      <c r="AJ17" s="57"/>
    </row>
    <row r="18" spans="1:37" s="121" customFormat="1" x14ac:dyDescent="0.2">
      <c r="A18" s="55" t="s">
        <v>27</v>
      </c>
      <c r="B18" s="140">
        <v>26</v>
      </c>
      <c r="C18" s="147">
        <v>31</v>
      </c>
      <c r="D18" s="147">
        <v>35</v>
      </c>
      <c r="E18" s="140">
        <v>37</v>
      </c>
      <c r="F18" s="140">
        <v>41</v>
      </c>
      <c r="G18" s="144"/>
      <c r="H18" s="140">
        <v>35</v>
      </c>
      <c r="I18" s="140">
        <v>42</v>
      </c>
      <c r="J18" s="58">
        <v>37</v>
      </c>
      <c r="K18" s="58">
        <v>23</v>
      </c>
      <c r="L18" s="58">
        <v>32</v>
      </c>
      <c r="M18" s="58">
        <v>30</v>
      </c>
      <c r="N18" s="58">
        <v>26</v>
      </c>
      <c r="O18" s="58">
        <v>32</v>
      </c>
      <c r="P18" s="58">
        <v>33</v>
      </c>
      <c r="Q18" s="58">
        <v>33</v>
      </c>
      <c r="R18" s="59">
        <v>35</v>
      </c>
      <c r="S18" s="57">
        <v>37</v>
      </c>
      <c r="T18" s="57">
        <v>34</v>
      </c>
      <c r="U18" s="57">
        <v>47</v>
      </c>
      <c r="V18" s="60">
        <v>38</v>
      </c>
      <c r="W18" s="60">
        <f>'[1]Mannschaften 94-06'!K15</f>
        <v>33</v>
      </c>
      <c r="X18" s="57">
        <v>33</v>
      </c>
      <c r="Y18" s="57">
        <v>42</v>
      </c>
      <c r="Z18" s="57">
        <v>42</v>
      </c>
      <c r="AA18" s="57">
        <v>39</v>
      </c>
      <c r="AB18" s="57">
        <v>45</v>
      </c>
      <c r="AC18" s="57">
        <v>41</v>
      </c>
      <c r="AD18" s="57">
        <v>43</v>
      </c>
      <c r="AE18" s="57">
        <v>45</v>
      </c>
      <c r="AF18" s="57">
        <v>39</v>
      </c>
      <c r="AG18" s="57">
        <v>32</v>
      </c>
      <c r="AH18" s="57">
        <v>29</v>
      </c>
      <c r="AI18" s="57">
        <v>29</v>
      </c>
      <c r="AJ18" s="57">
        <v>29</v>
      </c>
    </row>
    <row r="19" spans="1:37" s="121" customFormat="1" x14ac:dyDescent="0.2">
      <c r="A19" s="55" t="s">
        <v>36</v>
      </c>
      <c r="B19" s="141"/>
      <c r="C19" s="148"/>
      <c r="D19" s="148"/>
      <c r="E19" s="141"/>
      <c r="F19" s="141"/>
      <c r="G19" s="144"/>
      <c r="H19" s="142"/>
      <c r="I19" s="142"/>
      <c r="J19" s="58">
        <v>21</v>
      </c>
      <c r="K19" s="58">
        <v>29</v>
      </c>
      <c r="L19" s="58">
        <v>33</v>
      </c>
      <c r="M19" s="58">
        <v>35</v>
      </c>
      <c r="N19" s="58">
        <v>37</v>
      </c>
      <c r="O19" s="58">
        <v>31</v>
      </c>
      <c r="P19" s="58">
        <v>38</v>
      </c>
      <c r="Q19" s="58">
        <v>40</v>
      </c>
      <c r="R19" s="59">
        <v>43</v>
      </c>
      <c r="S19" s="57">
        <v>51</v>
      </c>
      <c r="T19" s="57">
        <v>42</v>
      </c>
      <c r="U19" s="57">
        <v>38</v>
      </c>
      <c r="V19" s="60">
        <v>44</v>
      </c>
      <c r="W19" s="60">
        <f>'[1]Mannschaften 94-06'!K16</f>
        <v>40</v>
      </c>
      <c r="X19" s="57">
        <v>26</v>
      </c>
      <c r="Y19" s="57">
        <v>23</v>
      </c>
      <c r="Z19" s="57">
        <v>26</v>
      </c>
      <c r="AA19" s="57">
        <v>27</v>
      </c>
      <c r="AB19" s="57">
        <v>25</v>
      </c>
      <c r="AC19" s="57">
        <v>18</v>
      </c>
      <c r="AD19" s="57">
        <v>20</v>
      </c>
      <c r="AE19" s="57">
        <v>21</v>
      </c>
      <c r="AF19" s="57">
        <v>25</v>
      </c>
      <c r="AG19" s="57">
        <v>23</v>
      </c>
      <c r="AH19" s="57">
        <v>20</v>
      </c>
      <c r="AI19" s="57">
        <v>23</v>
      </c>
      <c r="AJ19" s="57">
        <v>23</v>
      </c>
    </row>
    <row r="20" spans="1:37" s="121" customFormat="1" x14ac:dyDescent="0.2">
      <c r="A20" s="55" t="s">
        <v>37</v>
      </c>
      <c r="B20" s="141"/>
      <c r="C20" s="148"/>
      <c r="D20" s="148"/>
      <c r="E20" s="141"/>
      <c r="F20" s="141"/>
      <c r="G20" s="144"/>
      <c r="H20" s="57">
        <v>38</v>
      </c>
      <c r="I20" s="57">
        <v>44</v>
      </c>
      <c r="J20" s="58">
        <v>49</v>
      </c>
      <c r="K20" s="58">
        <v>33</v>
      </c>
      <c r="L20" s="58">
        <v>36</v>
      </c>
      <c r="M20" s="58">
        <v>37</v>
      </c>
      <c r="N20" s="58">
        <v>39</v>
      </c>
      <c r="O20" s="58">
        <v>39</v>
      </c>
      <c r="P20" s="58">
        <v>34</v>
      </c>
      <c r="Q20" s="58">
        <v>35</v>
      </c>
      <c r="R20" s="59">
        <v>38</v>
      </c>
      <c r="S20" s="57">
        <v>39</v>
      </c>
      <c r="T20" s="57">
        <v>39</v>
      </c>
      <c r="U20" s="57">
        <v>26</v>
      </c>
      <c r="V20" s="60">
        <v>40</v>
      </c>
      <c r="W20" s="60">
        <f>'[1]Mannschaften 94-06'!K17</f>
        <v>45</v>
      </c>
      <c r="X20" s="57">
        <v>42</v>
      </c>
      <c r="Y20" s="57">
        <v>37</v>
      </c>
      <c r="Z20" s="57">
        <v>34</v>
      </c>
      <c r="AA20" s="57">
        <v>35</v>
      </c>
      <c r="AB20" s="57">
        <v>39</v>
      </c>
      <c r="AC20" s="57">
        <v>38</v>
      </c>
      <c r="AD20" s="57">
        <v>37</v>
      </c>
      <c r="AE20" s="57">
        <v>31</v>
      </c>
      <c r="AF20" s="57">
        <v>24</v>
      </c>
      <c r="AG20" s="57">
        <v>32</v>
      </c>
      <c r="AH20" s="57">
        <v>32</v>
      </c>
      <c r="AI20" s="57">
        <v>34</v>
      </c>
      <c r="AJ20" s="57">
        <v>35</v>
      </c>
    </row>
    <row r="21" spans="1:37" s="121" customFormat="1" ht="13.5" thickBot="1" x14ac:dyDescent="0.25">
      <c r="A21" s="55" t="s">
        <v>38</v>
      </c>
      <c r="B21" s="146"/>
      <c r="C21" s="150"/>
      <c r="D21" s="150"/>
      <c r="E21" s="146"/>
      <c r="F21" s="146"/>
      <c r="G21" s="144"/>
      <c r="H21" s="57">
        <v>33</v>
      </c>
      <c r="I21" s="57">
        <v>35</v>
      </c>
      <c r="J21" s="58">
        <v>37</v>
      </c>
      <c r="K21" s="58">
        <v>37</v>
      </c>
      <c r="L21" s="58">
        <v>37</v>
      </c>
      <c r="M21" s="58">
        <v>36</v>
      </c>
      <c r="N21" s="58">
        <v>39</v>
      </c>
      <c r="O21" s="58">
        <v>34</v>
      </c>
      <c r="P21" s="58">
        <v>36</v>
      </c>
      <c r="Q21" s="58">
        <v>16</v>
      </c>
      <c r="R21" s="59">
        <v>24</v>
      </c>
      <c r="S21" s="57">
        <v>25</v>
      </c>
      <c r="T21" s="57">
        <v>25</v>
      </c>
      <c r="U21" s="57">
        <v>27</v>
      </c>
      <c r="V21" s="60">
        <v>32</v>
      </c>
      <c r="W21" s="60">
        <f>'[1]Mannschaften 94-06'!K18</f>
        <v>23</v>
      </c>
      <c r="X21" s="57">
        <v>34</v>
      </c>
      <c r="Y21" s="57">
        <v>34</v>
      </c>
      <c r="Z21" s="57">
        <v>33</v>
      </c>
      <c r="AA21" s="57">
        <v>29</v>
      </c>
      <c r="AB21" s="57">
        <v>25</v>
      </c>
      <c r="AC21" s="57">
        <v>25</v>
      </c>
      <c r="AD21" s="57">
        <v>24</v>
      </c>
      <c r="AE21" s="57">
        <v>25</v>
      </c>
      <c r="AF21" s="57">
        <v>31</v>
      </c>
      <c r="AG21" s="57">
        <v>27</v>
      </c>
      <c r="AH21" s="57">
        <v>17</v>
      </c>
      <c r="AI21" s="57">
        <v>24</v>
      </c>
      <c r="AJ21" s="57">
        <v>28</v>
      </c>
    </row>
    <row r="22" spans="1:37" s="121" customFormat="1" ht="13.5" thickBot="1" x14ac:dyDescent="0.25">
      <c r="A22" s="65" t="s">
        <v>0</v>
      </c>
      <c r="B22" s="104"/>
      <c r="C22" s="66"/>
      <c r="D22" s="66"/>
      <c r="E22" s="104"/>
      <c r="F22" s="104"/>
      <c r="G22" s="144"/>
      <c r="H22" s="67"/>
      <c r="I22" s="67"/>
      <c r="J22" s="68"/>
      <c r="K22" s="68"/>
      <c r="L22" s="68"/>
      <c r="M22" s="68"/>
      <c r="N22" s="68"/>
      <c r="O22" s="68"/>
      <c r="P22" s="68"/>
      <c r="Q22" s="68"/>
      <c r="R22" s="69"/>
      <c r="S22" s="67"/>
      <c r="T22" s="67"/>
      <c r="U22" s="67"/>
      <c r="V22" s="69"/>
      <c r="W22" s="69"/>
      <c r="X22" s="102">
        <v>14</v>
      </c>
      <c r="Y22" s="102">
        <v>14</v>
      </c>
      <c r="Z22" s="102">
        <v>15</v>
      </c>
      <c r="AA22" s="102">
        <v>15</v>
      </c>
      <c r="AB22" s="102">
        <v>15</v>
      </c>
      <c r="AC22" s="102">
        <v>15</v>
      </c>
      <c r="AD22" s="102">
        <v>19</v>
      </c>
      <c r="AE22" s="102">
        <v>23</v>
      </c>
      <c r="AF22" s="125">
        <v>21</v>
      </c>
      <c r="AG22" s="126">
        <v>22</v>
      </c>
      <c r="AH22" s="128">
        <v>18</v>
      </c>
      <c r="AI22" s="129">
        <v>13</v>
      </c>
      <c r="AJ22" s="131">
        <v>12</v>
      </c>
    </row>
    <row r="23" spans="1:37" s="121" customFormat="1" ht="13.5" thickBot="1" x14ac:dyDescent="0.25">
      <c r="A23" s="70"/>
      <c r="B23" s="71">
        <f>SUM(B5:B21)</f>
        <v>185</v>
      </c>
      <c r="C23" s="71">
        <f>SUM(C5:C21)</f>
        <v>190</v>
      </c>
      <c r="D23" s="71">
        <f>SUM(D5:D21)</f>
        <v>203</v>
      </c>
      <c r="E23" s="71">
        <f>SUM(E5:E21)</f>
        <v>210</v>
      </c>
      <c r="F23" s="71">
        <f>SUM(F5:F21)</f>
        <v>216</v>
      </c>
      <c r="G23" s="145"/>
      <c r="H23" s="71">
        <f t="shared" ref="H23:V23" si="1">SUM(H5:H21)</f>
        <v>291</v>
      </c>
      <c r="I23" s="71">
        <f t="shared" si="1"/>
        <v>322</v>
      </c>
      <c r="J23" s="71">
        <f t="shared" si="1"/>
        <v>362</v>
      </c>
      <c r="K23" s="71">
        <f t="shared" si="1"/>
        <v>339</v>
      </c>
      <c r="L23" s="71">
        <f t="shared" si="1"/>
        <v>360</v>
      </c>
      <c r="M23" s="71">
        <f t="shared" si="1"/>
        <v>379</v>
      </c>
      <c r="N23" s="71">
        <f t="shared" si="1"/>
        <v>397</v>
      </c>
      <c r="O23" s="71">
        <f t="shared" si="1"/>
        <v>399</v>
      </c>
      <c r="P23" s="71">
        <f t="shared" si="1"/>
        <v>396</v>
      </c>
      <c r="Q23" s="71">
        <f t="shared" si="1"/>
        <v>382</v>
      </c>
      <c r="R23" s="72">
        <f t="shared" si="1"/>
        <v>391</v>
      </c>
      <c r="S23" s="72">
        <f t="shared" si="1"/>
        <v>431</v>
      </c>
      <c r="T23" s="72">
        <f t="shared" si="1"/>
        <v>427</v>
      </c>
      <c r="U23" s="73">
        <f t="shared" si="1"/>
        <v>424</v>
      </c>
      <c r="V23" s="73">
        <f t="shared" si="1"/>
        <v>438</v>
      </c>
      <c r="W23" s="73">
        <f>'[1]Mannschaften 94-06'!K19</f>
        <v>423</v>
      </c>
      <c r="X23" s="73">
        <f t="shared" ref="X23:AC23" si="2">SUM(X5:X22)</f>
        <v>429</v>
      </c>
      <c r="Y23" s="73">
        <f t="shared" si="2"/>
        <v>447</v>
      </c>
      <c r="Z23" s="73">
        <f t="shared" si="2"/>
        <v>448</v>
      </c>
      <c r="AA23" s="73">
        <f t="shared" si="2"/>
        <v>450</v>
      </c>
      <c r="AB23" s="73">
        <f t="shared" si="2"/>
        <v>465</v>
      </c>
      <c r="AC23" s="73">
        <f t="shared" si="2"/>
        <v>456</v>
      </c>
      <c r="AD23" s="73">
        <f t="shared" ref="AD23:AJ23" si="3">SUM(AD5:AD22)</f>
        <v>455</v>
      </c>
      <c r="AE23" s="73">
        <f t="shared" si="3"/>
        <v>467</v>
      </c>
      <c r="AF23" s="73">
        <f t="shared" si="3"/>
        <v>457</v>
      </c>
      <c r="AG23" s="73">
        <f t="shared" si="3"/>
        <v>450</v>
      </c>
      <c r="AH23" s="73">
        <f t="shared" si="3"/>
        <v>428</v>
      </c>
      <c r="AI23" s="73">
        <f t="shared" si="3"/>
        <v>420</v>
      </c>
      <c r="AJ23" s="73">
        <f t="shared" si="3"/>
        <v>371</v>
      </c>
    </row>
    <row r="24" spans="1:37" x14ac:dyDescent="0.2">
      <c r="A24" s="70"/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1"/>
      <c r="V24" s="51"/>
      <c r="W24" s="122"/>
      <c r="X24" s="103"/>
      <c r="Y24" s="69"/>
      <c r="Z24" s="69"/>
      <c r="AA24" s="52"/>
      <c r="AB24" s="52"/>
      <c r="AC24" s="52"/>
      <c r="AD24" s="52"/>
      <c r="AE24" s="52"/>
      <c r="AF24" s="52"/>
    </row>
    <row r="25" spans="1:37" x14ac:dyDescent="0.2">
      <c r="A25" s="70"/>
      <c r="B25" s="53">
        <v>86</v>
      </c>
      <c r="C25" s="53">
        <v>87</v>
      </c>
      <c r="D25" s="53">
        <v>88</v>
      </c>
      <c r="E25" s="53">
        <v>89</v>
      </c>
      <c r="F25" s="53">
        <v>90</v>
      </c>
      <c r="G25" s="53">
        <v>91</v>
      </c>
      <c r="H25" s="53">
        <v>92</v>
      </c>
      <c r="I25" s="53">
        <v>93</v>
      </c>
      <c r="J25" s="53">
        <v>94</v>
      </c>
      <c r="K25" s="53">
        <v>95</v>
      </c>
      <c r="L25" s="53">
        <v>96</v>
      </c>
      <c r="M25" s="53">
        <v>97</v>
      </c>
      <c r="N25" s="53">
        <v>98</v>
      </c>
      <c r="O25" s="53">
        <v>99</v>
      </c>
      <c r="P25" s="54">
        <v>0</v>
      </c>
      <c r="Q25" s="54">
        <v>1</v>
      </c>
      <c r="R25" s="54">
        <v>2</v>
      </c>
      <c r="S25" s="54">
        <v>3</v>
      </c>
      <c r="T25" s="54">
        <v>4</v>
      </c>
      <c r="U25" s="54">
        <v>5</v>
      </c>
      <c r="V25" s="54">
        <v>6</v>
      </c>
      <c r="W25" s="54">
        <v>7</v>
      </c>
      <c r="X25" s="54">
        <v>8</v>
      </c>
      <c r="Y25" s="54">
        <v>9</v>
      </c>
      <c r="Z25" s="54">
        <v>10</v>
      </c>
      <c r="AA25" s="54">
        <v>11</v>
      </c>
      <c r="AB25" s="87">
        <v>12</v>
      </c>
      <c r="AC25" s="87">
        <v>13</v>
      </c>
      <c r="AD25" s="87">
        <v>14</v>
      </c>
      <c r="AE25" s="87">
        <v>15</v>
      </c>
      <c r="AF25" s="87">
        <v>16</v>
      </c>
      <c r="AG25" s="87">
        <v>17</v>
      </c>
      <c r="AH25" s="87">
        <v>18</v>
      </c>
      <c r="AI25" s="87">
        <v>19</v>
      </c>
      <c r="AJ25" s="87">
        <v>20</v>
      </c>
      <c r="AK25" s="3">
        <v>10</v>
      </c>
    </row>
    <row r="26" spans="1:37" x14ac:dyDescent="0.2">
      <c r="A26" s="88" t="s">
        <v>13</v>
      </c>
      <c r="B26" s="89">
        <f>SUM(B5:B6)</f>
        <v>106</v>
      </c>
      <c r="C26" s="90">
        <f>SUM(C5:C6)</f>
        <v>106</v>
      </c>
      <c r="D26" s="90">
        <f>SUM(D5:D6)</f>
        <v>104</v>
      </c>
      <c r="E26" s="90">
        <f>SUM(E5:E6)</f>
        <v>100</v>
      </c>
      <c r="F26" s="90">
        <f>SUM(F5:F6)</f>
        <v>103</v>
      </c>
      <c r="G26" s="90">
        <v>0</v>
      </c>
      <c r="H26" s="90">
        <f t="shared" ref="H26:O26" si="4">SUM(H5:H6)</f>
        <v>107</v>
      </c>
      <c r="I26" s="90">
        <f t="shared" si="4"/>
        <v>115</v>
      </c>
      <c r="J26" s="91">
        <f t="shared" si="4"/>
        <v>128</v>
      </c>
      <c r="K26" s="91">
        <f t="shared" si="4"/>
        <v>122</v>
      </c>
      <c r="L26" s="91">
        <f t="shared" si="4"/>
        <v>120</v>
      </c>
      <c r="M26" s="91">
        <f t="shared" si="4"/>
        <v>126</v>
      </c>
      <c r="N26" s="91">
        <f t="shared" si="4"/>
        <v>123</v>
      </c>
      <c r="O26" s="91">
        <f t="shared" si="4"/>
        <v>115</v>
      </c>
      <c r="P26" s="91">
        <f>P5+P6</f>
        <v>108</v>
      </c>
      <c r="Q26" s="91">
        <f>Q5+Q6</f>
        <v>105</v>
      </c>
      <c r="R26" s="92">
        <f>R5+R6</f>
        <v>100</v>
      </c>
      <c r="S26" s="90">
        <v>108</v>
      </c>
      <c r="T26" s="90">
        <f>T5+T6</f>
        <v>108</v>
      </c>
      <c r="U26" s="90">
        <f>U5+U6</f>
        <v>105</v>
      </c>
      <c r="V26" s="90">
        <f>SUM(V5:V6)</f>
        <v>97</v>
      </c>
      <c r="W26" s="93">
        <f>'[1]Mannschaften 94-06'!K22</f>
        <v>96</v>
      </c>
      <c r="X26" s="93">
        <f t="shared" ref="X26:AC26" si="5">X5+X6</f>
        <v>93</v>
      </c>
      <c r="Y26" s="92">
        <f t="shared" si="5"/>
        <v>98</v>
      </c>
      <c r="Z26" s="92">
        <f t="shared" si="5"/>
        <v>94</v>
      </c>
      <c r="AA26" s="92">
        <f t="shared" si="5"/>
        <v>99</v>
      </c>
      <c r="AB26" s="92">
        <f t="shared" si="5"/>
        <v>98</v>
      </c>
      <c r="AC26" s="92">
        <f t="shared" si="5"/>
        <v>98</v>
      </c>
      <c r="AD26" s="92">
        <f t="shared" ref="AD26:AI26" si="6">AD5+AD6</f>
        <v>95</v>
      </c>
      <c r="AE26" s="92">
        <f t="shared" si="6"/>
        <v>89</v>
      </c>
      <c r="AF26" s="92">
        <f t="shared" si="6"/>
        <v>94</v>
      </c>
      <c r="AG26" s="92">
        <f t="shared" si="6"/>
        <v>98</v>
      </c>
      <c r="AH26" s="92">
        <f t="shared" si="6"/>
        <v>97</v>
      </c>
      <c r="AI26" s="92">
        <f t="shared" si="6"/>
        <v>95</v>
      </c>
      <c r="AJ26" s="92">
        <f t="shared" ref="AJ26" si="7">AJ5+AJ6</f>
        <v>86</v>
      </c>
      <c r="AK26" s="3">
        <v>3</v>
      </c>
    </row>
    <row r="27" spans="1:37" x14ac:dyDescent="0.2">
      <c r="A27" s="88" t="s">
        <v>11</v>
      </c>
      <c r="B27" s="89">
        <f>SUM(B7:B15)</f>
        <v>53</v>
      </c>
      <c r="C27" s="90">
        <f>SUM(C7:C15)</f>
        <v>53</v>
      </c>
      <c r="D27" s="90">
        <f>SUM(D7:D15)</f>
        <v>64</v>
      </c>
      <c r="E27" s="90">
        <f>SUM(E7:E15)</f>
        <v>73</v>
      </c>
      <c r="F27" s="90">
        <f>SUM(F7:F15)</f>
        <v>72</v>
      </c>
      <c r="G27" s="90">
        <v>0</v>
      </c>
      <c r="H27" s="90">
        <f t="shared" ref="H27:R27" si="8">SUM(H7:H15)</f>
        <v>78</v>
      </c>
      <c r="I27" s="90">
        <f t="shared" si="8"/>
        <v>86</v>
      </c>
      <c r="J27" s="91">
        <f t="shared" si="8"/>
        <v>90</v>
      </c>
      <c r="K27" s="91">
        <f t="shared" si="8"/>
        <v>95</v>
      </c>
      <c r="L27" s="91">
        <f t="shared" si="8"/>
        <v>102</v>
      </c>
      <c r="M27" s="91">
        <f t="shared" si="8"/>
        <v>115</v>
      </c>
      <c r="N27" s="91">
        <f t="shared" si="8"/>
        <v>133</v>
      </c>
      <c r="O27" s="91">
        <f t="shared" si="8"/>
        <v>148</v>
      </c>
      <c r="P27" s="91">
        <f t="shared" si="8"/>
        <v>147</v>
      </c>
      <c r="Q27" s="91">
        <f t="shared" si="8"/>
        <v>153</v>
      </c>
      <c r="R27" s="92">
        <f t="shared" si="8"/>
        <v>151</v>
      </c>
      <c r="S27" s="90">
        <v>171</v>
      </c>
      <c r="T27" s="90">
        <f>SUM(T7:T15)</f>
        <v>179</v>
      </c>
      <c r="U27" s="90">
        <f>SUM(U7:U15)</f>
        <v>181</v>
      </c>
      <c r="V27" s="90">
        <f>SUM(V7:V15)</f>
        <v>187</v>
      </c>
      <c r="W27" s="93">
        <f>'[1]Mannschaften 94-06'!K23</f>
        <v>186</v>
      </c>
      <c r="X27" s="93">
        <f t="shared" ref="X27:AC27" si="9">SUM(X7:X15)</f>
        <v>187</v>
      </c>
      <c r="Y27" s="92">
        <f t="shared" si="9"/>
        <v>190</v>
      </c>
      <c r="Z27" s="92">
        <f t="shared" si="9"/>
        <v>190</v>
      </c>
      <c r="AA27" s="92">
        <f t="shared" si="9"/>
        <v>191</v>
      </c>
      <c r="AB27" s="92">
        <f t="shared" si="9"/>
        <v>196</v>
      </c>
      <c r="AC27" s="92">
        <f t="shared" si="9"/>
        <v>199</v>
      </c>
      <c r="AD27" s="92">
        <f>SUM(AD7:AD15)</f>
        <v>192</v>
      </c>
      <c r="AE27" s="92">
        <f>SUM(AE7:AE15)</f>
        <v>209</v>
      </c>
      <c r="AF27" s="92">
        <f>SUM(AF7:AF15)</f>
        <v>201</v>
      </c>
      <c r="AG27" s="92">
        <f>SUM(AG7:AG15)</f>
        <v>197</v>
      </c>
      <c r="AH27" s="92">
        <f>SUM(AH7:AH16)</f>
        <v>201</v>
      </c>
      <c r="AI27" s="92">
        <f>SUM(AI7:AI15)</f>
        <v>202</v>
      </c>
      <c r="AJ27" s="92">
        <f>SUM(AJ7:AJ16)</f>
        <v>158</v>
      </c>
      <c r="AK27" s="3">
        <v>3</v>
      </c>
    </row>
    <row r="28" spans="1:37" ht="13.5" thickBot="1" x14ac:dyDescent="0.25">
      <c r="A28" s="94" t="s">
        <v>14</v>
      </c>
      <c r="B28" s="95">
        <f>SUM(B18:B21)</f>
        <v>26</v>
      </c>
      <c r="C28" s="96">
        <f>SUM(C18:C21)</f>
        <v>31</v>
      </c>
      <c r="D28" s="96">
        <f>SUM(D18:D21)</f>
        <v>35</v>
      </c>
      <c r="E28" s="96">
        <f>SUM(E18:E21)</f>
        <v>37</v>
      </c>
      <c r="F28" s="96">
        <f>SUM(F18:F21)</f>
        <v>41</v>
      </c>
      <c r="G28" s="96">
        <v>0</v>
      </c>
      <c r="H28" s="96">
        <f t="shared" ref="H28:R28" si="10">SUM(H18:H21)</f>
        <v>106</v>
      </c>
      <c r="I28" s="96">
        <f t="shared" si="10"/>
        <v>121</v>
      </c>
      <c r="J28" s="97">
        <f t="shared" si="10"/>
        <v>144</v>
      </c>
      <c r="K28" s="97">
        <f t="shared" si="10"/>
        <v>122</v>
      </c>
      <c r="L28" s="97">
        <f t="shared" si="10"/>
        <v>138</v>
      </c>
      <c r="M28" s="97">
        <f t="shared" si="10"/>
        <v>138</v>
      </c>
      <c r="N28" s="97">
        <f t="shared" si="10"/>
        <v>141</v>
      </c>
      <c r="O28" s="97">
        <f t="shared" si="10"/>
        <v>136</v>
      </c>
      <c r="P28" s="97">
        <f t="shared" si="10"/>
        <v>141</v>
      </c>
      <c r="Q28" s="97">
        <f t="shared" si="10"/>
        <v>124</v>
      </c>
      <c r="R28" s="98">
        <f t="shared" si="10"/>
        <v>140</v>
      </c>
      <c r="S28" s="96">
        <v>152</v>
      </c>
      <c r="T28" s="96">
        <f>SUM(T18:T21)</f>
        <v>140</v>
      </c>
      <c r="U28" s="96">
        <f>SUM(U18:U21)</f>
        <v>138</v>
      </c>
      <c r="V28" s="96">
        <f>SUM(V18:V21)</f>
        <v>154</v>
      </c>
      <c r="W28" s="99">
        <f>'[1]Mannschaften 94-06'!K24</f>
        <v>141</v>
      </c>
      <c r="X28" s="93">
        <f>SUM(X18:X22)</f>
        <v>149</v>
      </c>
      <c r="Y28" s="92">
        <f t="shared" ref="Y28:AD28" si="11">SUM(Y17:Y22)</f>
        <v>159</v>
      </c>
      <c r="Z28" s="92">
        <f t="shared" si="11"/>
        <v>164</v>
      </c>
      <c r="AA28" s="92">
        <f t="shared" si="11"/>
        <v>160</v>
      </c>
      <c r="AB28" s="92">
        <f t="shared" si="11"/>
        <v>171</v>
      </c>
      <c r="AC28" s="92">
        <f t="shared" si="11"/>
        <v>159</v>
      </c>
      <c r="AD28" s="92">
        <f t="shared" si="11"/>
        <v>168</v>
      </c>
      <c r="AE28" s="92">
        <f t="shared" ref="AE28:AH28" si="12">SUM(AE17:AE22)</f>
        <v>169</v>
      </c>
      <c r="AF28" s="92">
        <f t="shared" si="12"/>
        <v>162</v>
      </c>
      <c r="AG28" s="92">
        <f t="shared" si="12"/>
        <v>155</v>
      </c>
      <c r="AH28" s="92">
        <f t="shared" si="12"/>
        <v>130</v>
      </c>
      <c r="AI28" s="92">
        <f>SUM(AI18:AI22)</f>
        <v>123</v>
      </c>
      <c r="AJ28" s="92">
        <f>SUM(AJ18:AJ22)</f>
        <v>127</v>
      </c>
    </row>
    <row r="29" spans="1:37" ht="13.5" thickBot="1" x14ac:dyDescent="0.25">
      <c r="A29" s="2"/>
      <c r="B29" s="71">
        <f>SUM(B26:B28)</f>
        <v>185</v>
      </c>
      <c r="C29" s="72">
        <f>SUM(C26:C28)</f>
        <v>190</v>
      </c>
      <c r="D29" s="72">
        <f>SUM(D26:D28)</f>
        <v>203</v>
      </c>
      <c r="E29" s="72">
        <f>SUM(E26:E28)</f>
        <v>210</v>
      </c>
      <c r="F29" s="72">
        <f>SUM(F26:F28)</f>
        <v>216</v>
      </c>
      <c r="G29" s="72">
        <v>0</v>
      </c>
      <c r="H29" s="72">
        <f t="shared" ref="H29:T29" si="13">SUM(H26:H28)</f>
        <v>291</v>
      </c>
      <c r="I29" s="72">
        <f t="shared" si="13"/>
        <v>322</v>
      </c>
      <c r="J29" s="72">
        <f t="shared" si="13"/>
        <v>362</v>
      </c>
      <c r="K29" s="72">
        <f t="shared" si="13"/>
        <v>339</v>
      </c>
      <c r="L29" s="72">
        <f t="shared" si="13"/>
        <v>360</v>
      </c>
      <c r="M29" s="72">
        <f t="shared" si="13"/>
        <v>379</v>
      </c>
      <c r="N29" s="72">
        <f t="shared" si="13"/>
        <v>397</v>
      </c>
      <c r="O29" s="72">
        <f t="shared" si="13"/>
        <v>399</v>
      </c>
      <c r="P29" s="72">
        <f t="shared" si="13"/>
        <v>396</v>
      </c>
      <c r="Q29" s="72">
        <f t="shared" si="13"/>
        <v>382</v>
      </c>
      <c r="R29" s="72">
        <f t="shared" si="13"/>
        <v>391</v>
      </c>
      <c r="S29" s="72">
        <f t="shared" si="13"/>
        <v>431</v>
      </c>
      <c r="T29" s="72">
        <f t="shared" si="13"/>
        <v>427</v>
      </c>
      <c r="U29" s="72">
        <f>U26+U27+U28</f>
        <v>424</v>
      </c>
      <c r="V29" s="72">
        <f>SUM(V26:V28)</f>
        <v>438</v>
      </c>
      <c r="W29" s="72">
        <f>'[1]Mannschaften 94-06'!K25</f>
        <v>423</v>
      </c>
      <c r="X29" s="72">
        <f t="shared" ref="X29:AD29" si="14">SUM(X26:X28)</f>
        <v>429</v>
      </c>
      <c r="Y29" s="72">
        <f t="shared" si="14"/>
        <v>447</v>
      </c>
      <c r="Z29" s="72">
        <f t="shared" si="14"/>
        <v>448</v>
      </c>
      <c r="AA29" s="72">
        <f t="shared" si="14"/>
        <v>450</v>
      </c>
      <c r="AB29" s="72">
        <f t="shared" si="14"/>
        <v>465</v>
      </c>
      <c r="AC29" s="72">
        <f t="shared" si="14"/>
        <v>456</v>
      </c>
      <c r="AD29" s="72">
        <f t="shared" si="14"/>
        <v>455</v>
      </c>
      <c r="AE29" s="72">
        <f t="shared" ref="AE29:AI29" si="15">SUM(AE26:AE28)</f>
        <v>467</v>
      </c>
      <c r="AF29" s="72">
        <f t="shared" si="15"/>
        <v>457</v>
      </c>
      <c r="AG29" s="72">
        <f t="shared" si="15"/>
        <v>450</v>
      </c>
      <c r="AH29" s="72">
        <f t="shared" si="15"/>
        <v>428</v>
      </c>
      <c r="AI29" s="72">
        <f t="shared" si="15"/>
        <v>420</v>
      </c>
      <c r="AJ29" s="72">
        <f t="shared" ref="AJ29" si="16">SUM(AJ26:AJ28)</f>
        <v>371</v>
      </c>
    </row>
    <row r="30" spans="1:37" x14ac:dyDescent="0.2">
      <c r="A30" s="2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</row>
    <row r="31" spans="1:37" ht="13.5" thickBot="1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37" x14ac:dyDescent="0.2">
      <c r="A32" s="74"/>
      <c r="B32" s="35">
        <v>86</v>
      </c>
      <c r="C32" s="35">
        <v>87</v>
      </c>
      <c r="D32" s="35">
        <v>88</v>
      </c>
      <c r="E32" s="35">
        <v>89</v>
      </c>
      <c r="F32" s="35">
        <v>90</v>
      </c>
      <c r="G32" s="35">
        <v>92</v>
      </c>
      <c r="H32" s="35">
        <v>93</v>
      </c>
      <c r="I32" s="36">
        <v>94</v>
      </c>
      <c r="J32" s="35">
        <v>95</v>
      </c>
      <c r="K32" s="35">
        <v>96</v>
      </c>
      <c r="L32" s="36">
        <v>97</v>
      </c>
      <c r="M32" s="35">
        <v>98</v>
      </c>
      <c r="N32" s="35">
        <v>99</v>
      </c>
      <c r="O32" s="37">
        <v>0</v>
      </c>
      <c r="P32" s="37">
        <v>1</v>
      </c>
      <c r="Q32" s="75">
        <v>2</v>
      </c>
      <c r="R32" s="37">
        <v>3</v>
      </c>
      <c r="S32" s="37">
        <v>4</v>
      </c>
      <c r="T32" s="75">
        <v>5</v>
      </c>
      <c r="U32" s="37">
        <v>6</v>
      </c>
      <c r="V32" s="37">
        <v>7</v>
      </c>
      <c r="W32" s="75">
        <v>8</v>
      </c>
      <c r="X32" s="37">
        <v>9</v>
      </c>
      <c r="Y32" s="37">
        <v>10</v>
      </c>
      <c r="Z32" s="75">
        <v>11</v>
      </c>
      <c r="AA32" s="37">
        <v>12</v>
      </c>
      <c r="AB32" s="37">
        <v>13</v>
      </c>
      <c r="AC32" s="75">
        <v>14</v>
      </c>
      <c r="AD32" s="75">
        <v>15</v>
      </c>
      <c r="AE32" s="75">
        <v>16</v>
      </c>
      <c r="AF32" s="75">
        <v>17</v>
      </c>
      <c r="AG32" s="75">
        <v>18</v>
      </c>
      <c r="AH32" s="75">
        <v>19</v>
      </c>
      <c r="AI32" s="75">
        <v>20</v>
      </c>
    </row>
    <row r="33" spans="1:35" x14ac:dyDescent="0.2">
      <c r="A33" s="76" t="s">
        <v>13</v>
      </c>
      <c r="B33" s="77">
        <v>106</v>
      </c>
      <c r="C33" s="78">
        <v>106</v>
      </c>
      <c r="D33" s="78">
        <v>104</v>
      </c>
      <c r="E33" s="78">
        <v>100</v>
      </c>
      <c r="F33" s="78">
        <v>103</v>
      </c>
      <c r="G33" s="78">
        <v>107</v>
      </c>
      <c r="H33" s="78">
        <v>115</v>
      </c>
      <c r="I33" s="79">
        <v>128</v>
      </c>
      <c r="J33" s="79">
        <v>122</v>
      </c>
      <c r="K33" s="79">
        <v>120</v>
      </c>
      <c r="L33" s="79">
        <v>126</v>
      </c>
      <c r="M33" s="79">
        <v>123</v>
      </c>
      <c r="N33" s="79">
        <v>115</v>
      </c>
      <c r="O33" s="79">
        <v>108</v>
      </c>
      <c r="P33" s="79">
        <v>105</v>
      </c>
      <c r="Q33" s="80">
        <v>100</v>
      </c>
      <c r="R33" s="78">
        <v>108</v>
      </c>
      <c r="S33" s="78">
        <v>108</v>
      </c>
      <c r="T33" s="78">
        <v>105</v>
      </c>
      <c r="U33" s="78">
        <v>97</v>
      </c>
      <c r="V33" s="78">
        <f t="shared" ref="V33:W35" si="17">W26</f>
        <v>96</v>
      </c>
      <c r="W33" s="78">
        <f t="shared" si="17"/>
        <v>93</v>
      </c>
      <c r="X33" s="78">
        <f t="shared" ref="X33:AE33" si="18">Y26</f>
        <v>98</v>
      </c>
      <c r="Y33" s="78">
        <f t="shared" si="18"/>
        <v>94</v>
      </c>
      <c r="Z33" s="78">
        <f t="shared" si="18"/>
        <v>99</v>
      </c>
      <c r="AA33" s="78">
        <f t="shared" si="18"/>
        <v>98</v>
      </c>
      <c r="AB33" s="78">
        <f t="shared" si="18"/>
        <v>98</v>
      </c>
      <c r="AC33" s="78">
        <f t="shared" si="18"/>
        <v>95</v>
      </c>
      <c r="AD33" s="78">
        <f t="shared" si="18"/>
        <v>89</v>
      </c>
      <c r="AE33" s="78">
        <f t="shared" si="18"/>
        <v>94</v>
      </c>
      <c r="AF33" s="78">
        <f>AG26</f>
        <v>98</v>
      </c>
      <c r="AG33" s="78">
        <f>AH26</f>
        <v>97</v>
      </c>
      <c r="AH33" s="78">
        <f t="shared" ref="AH33:AI35" si="19">AI26</f>
        <v>95</v>
      </c>
      <c r="AI33" s="78">
        <f t="shared" si="19"/>
        <v>86</v>
      </c>
    </row>
    <row r="34" spans="1:35" x14ac:dyDescent="0.2">
      <c r="A34" s="76" t="s">
        <v>11</v>
      </c>
      <c r="B34" s="77">
        <v>53</v>
      </c>
      <c r="C34" s="78">
        <v>53</v>
      </c>
      <c r="D34" s="78">
        <v>64</v>
      </c>
      <c r="E34" s="78">
        <v>73</v>
      </c>
      <c r="F34" s="78">
        <v>72</v>
      </c>
      <c r="G34" s="78">
        <v>78</v>
      </c>
      <c r="H34" s="78">
        <v>86</v>
      </c>
      <c r="I34" s="79">
        <v>90</v>
      </c>
      <c r="J34" s="79">
        <v>95</v>
      </c>
      <c r="K34" s="79">
        <v>102</v>
      </c>
      <c r="L34" s="79">
        <v>115</v>
      </c>
      <c r="M34" s="79">
        <v>133</v>
      </c>
      <c r="N34" s="79">
        <v>148</v>
      </c>
      <c r="O34" s="79">
        <v>147</v>
      </c>
      <c r="P34" s="79">
        <v>153</v>
      </c>
      <c r="Q34" s="80">
        <v>151</v>
      </c>
      <c r="R34" s="78">
        <v>171</v>
      </c>
      <c r="S34" s="78">
        <v>179</v>
      </c>
      <c r="T34" s="78">
        <v>181</v>
      </c>
      <c r="U34" s="78">
        <v>187</v>
      </c>
      <c r="V34" s="78">
        <f t="shared" si="17"/>
        <v>186</v>
      </c>
      <c r="W34" s="78">
        <f t="shared" si="17"/>
        <v>187</v>
      </c>
      <c r="X34" s="78">
        <f>Y27</f>
        <v>190</v>
      </c>
      <c r="Y34" s="78">
        <f t="shared" ref="Y34:Y35" si="20">Z27</f>
        <v>190</v>
      </c>
      <c r="Z34" s="78">
        <f t="shared" ref="Z34:Z36" si="21">AA27</f>
        <v>191</v>
      </c>
      <c r="AA34" s="78">
        <f t="shared" ref="AA34:AA35" si="22">AB27</f>
        <v>196</v>
      </c>
      <c r="AB34" s="78">
        <f t="shared" ref="AB34:AE36" si="23">AC27</f>
        <v>199</v>
      </c>
      <c r="AC34" s="78">
        <f t="shared" si="23"/>
        <v>192</v>
      </c>
      <c r="AD34" s="78">
        <f t="shared" si="23"/>
        <v>209</v>
      </c>
      <c r="AE34" s="78">
        <f t="shared" si="23"/>
        <v>201</v>
      </c>
      <c r="AF34" s="78">
        <f t="shared" ref="AF34:AG35" si="24">AG27</f>
        <v>197</v>
      </c>
      <c r="AG34" s="78">
        <f t="shared" si="24"/>
        <v>201</v>
      </c>
      <c r="AH34" s="78">
        <f t="shared" si="19"/>
        <v>202</v>
      </c>
      <c r="AI34" s="78">
        <f t="shared" si="19"/>
        <v>158</v>
      </c>
    </row>
    <row r="35" spans="1:35" ht="13.5" thickBot="1" x14ac:dyDescent="0.25">
      <c r="A35" s="76" t="s">
        <v>34</v>
      </c>
      <c r="B35" s="81">
        <v>26</v>
      </c>
      <c r="C35" s="82">
        <v>31</v>
      </c>
      <c r="D35" s="82">
        <v>35</v>
      </c>
      <c r="E35" s="82">
        <v>37</v>
      </c>
      <c r="F35" s="82">
        <v>41</v>
      </c>
      <c r="G35" s="82">
        <v>106</v>
      </c>
      <c r="H35" s="82">
        <v>121</v>
      </c>
      <c r="I35" s="83">
        <v>144</v>
      </c>
      <c r="J35" s="83">
        <v>122</v>
      </c>
      <c r="K35" s="83">
        <v>138</v>
      </c>
      <c r="L35" s="83">
        <v>138</v>
      </c>
      <c r="M35" s="83">
        <v>141</v>
      </c>
      <c r="N35" s="83">
        <v>136</v>
      </c>
      <c r="O35" s="83">
        <v>141</v>
      </c>
      <c r="P35" s="83">
        <v>124</v>
      </c>
      <c r="Q35" s="84">
        <v>140</v>
      </c>
      <c r="R35" s="82">
        <v>152</v>
      </c>
      <c r="S35" s="82">
        <v>140</v>
      </c>
      <c r="T35" s="82">
        <v>138</v>
      </c>
      <c r="U35" s="82">
        <v>154</v>
      </c>
      <c r="V35" s="82">
        <f t="shared" si="17"/>
        <v>141</v>
      </c>
      <c r="W35" s="78">
        <f t="shared" si="17"/>
        <v>149</v>
      </c>
      <c r="X35" s="78">
        <f>Y28</f>
        <v>159</v>
      </c>
      <c r="Y35" s="78">
        <f t="shared" si="20"/>
        <v>164</v>
      </c>
      <c r="Z35" s="78">
        <f t="shared" si="21"/>
        <v>160</v>
      </c>
      <c r="AA35" s="78">
        <f t="shared" si="22"/>
        <v>171</v>
      </c>
      <c r="AB35" s="78">
        <f t="shared" si="23"/>
        <v>159</v>
      </c>
      <c r="AC35" s="78">
        <f t="shared" si="23"/>
        <v>168</v>
      </c>
      <c r="AD35" s="78">
        <f t="shared" si="23"/>
        <v>169</v>
      </c>
      <c r="AE35" s="78">
        <f t="shared" si="23"/>
        <v>162</v>
      </c>
      <c r="AF35" s="78">
        <f t="shared" si="24"/>
        <v>155</v>
      </c>
      <c r="AG35" s="78">
        <f t="shared" si="24"/>
        <v>130</v>
      </c>
      <c r="AH35" s="78">
        <f t="shared" si="19"/>
        <v>123</v>
      </c>
      <c r="AI35" s="78">
        <f t="shared" si="19"/>
        <v>127</v>
      </c>
    </row>
    <row r="36" spans="1:35" ht="13.5" thickBot="1" x14ac:dyDescent="0.25">
      <c r="A36" s="76" t="s">
        <v>15</v>
      </c>
      <c r="B36" s="85">
        <v>185</v>
      </c>
      <c r="C36" s="85">
        <v>190</v>
      </c>
      <c r="D36" s="85">
        <v>203</v>
      </c>
      <c r="E36" s="85">
        <v>210</v>
      </c>
      <c r="F36" s="85">
        <v>216</v>
      </c>
      <c r="G36" s="85">
        <v>291</v>
      </c>
      <c r="H36" s="85">
        <v>322</v>
      </c>
      <c r="I36" s="86">
        <v>362</v>
      </c>
      <c r="J36" s="86">
        <v>339</v>
      </c>
      <c r="K36" s="86">
        <v>360</v>
      </c>
      <c r="L36" s="86">
        <v>379</v>
      </c>
      <c r="M36" s="86">
        <v>397</v>
      </c>
      <c r="N36" s="86">
        <v>399</v>
      </c>
      <c r="O36" s="86">
        <v>396</v>
      </c>
      <c r="P36" s="86">
        <v>382</v>
      </c>
      <c r="Q36" s="85">
        <v>391</v>
      </c>
      <c r="R36" s="85">
        <v>431</v>
      </c>
      <c r="S36" s="85">
        <v>427</v>
      </c>
      <c r="T36" s="85">
        <v>424</v>
      </c>
      <c r="U36" s="85">
        <v>438</v>
      </c>
      <c r="V36" s="85">
        <f>W29</f>
        <v>423</v>
      </c>
      <c r="W36" s="85">
        <f>SUM(W33:W35)</f>
        <v>429</v>
      </c>
      <c r="X36" s="85">
        <f>SUM(X33:X35)</f>
        <v>447</v>
      </c>
      <c r="Y36" s="85">
        <f>SUM(Y33:Y35)</f>
        <v>448</v>
      </c>
      <c r="Z36" s="85">
        <f t="shared" si="21"/>
        <v>450</v>
      </c>
      <c r="AA36" s="85">
        <f>AB23</f>
        <v>465</v>
      </c>
      <c r="AB36" s="85">
        <f t="shared" si="23"/>
        <v>456</v>
      </c>
      <c r="AC36" s="85">
        <f t="shared" si="23"/>
        <v>455</v>
      </c>
      <c r="AD36" s="85">
        <f t="shared" si="23"/>
        <v>467</v>
      </c>
      <c r="AE36" s="85">
        <f t="shared" si="23"/>
        <v>457</v>
      </c>
      <c r="AF36" s="85">
        <f>SUM(AF33:AF35)</f>
        <v>450</v>
      </c>
      <c r="AG36" s="85">
        <f>SUM(AG33:AG35)</f>
        <v>428</v>
      </c>
      <c r="AH36" s="85">
        <f t="shared" ref="AH36:AI36" si="25">SUM(AH33:AH35)</f>
        <v>420</v>
      </c>
      <c r="AI36" s="85">
        <f t="shared" si="25"/>
        <v>371</v>
      </c>
    </row>
    <row r="37" spans="1:35" x14ac:dyDescent="0.2">
      <c r="A37" s="100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</row>
    <row r="38" spans="1:35" x14ac:dyDescent="0.2">
      <c r="A38" s="4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</row>
    <row r="39" spans="1:35" x14ac:dyDescent="0.2">
      <c r="A39" s="4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</row>
    <row r="40" spans="1:35" x14ac:dyDescent="0.2">
      <c r="A40" s="4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</row>
    <row r="79" spans="1:35" x14ac:dyDescent="0.2">
      <c r="A79" s="52"/>
      <c r="B79" s="52">
        <v>1986</v>
      </c>
      <c r="C79" s="52">
        <v>1987</v>
      </c>
      <c r="D79" s="52">
        <v>1988</v>
      </c>
      <c r="E79" s="52">
        <v>1989</v>
      </c>
      <c r="F79" s="52">
        <v>1990</v>
      </c>
      <c r="G79" s="52">
        <v>1992</v>
      </c>
      <c r="H79" s="52">
        <v>1993</v>
      </c>
      <c r="I79" s="52">
        <v>1994</v>
      </c>
      <c r="J79" s="52">
        <v>1995</v>
      </c>
      <c r="K79" s="52">
        <v>1996</v>
      </c>
      <c r="L79" s="52">
        <v>1997</v>
      </c>
      <c r="M79" s="52">
        <v>1998</v>
      </c>
      <c r="N79" s="52">
        <v>1999</v>
      </c>
      <c r="O79" s="52">
        <v>2000</v>
      </c>
      <c r="P79" s="52">
        <v>2001</v>
      </c>
      <c r="Q79" s="52">
        <v>2002</v>
      </c>
      <c r="R79" s="52">
        <v>2003</v>
      </c>
      <c r="S79" s="52">
        <v>2004</v>
      </c>
      <c r="T79" s="52">
        <v>2005</v>
      </c>
      <c r="U79" s="52">
        <v>2006</v>
      </c>
      <c r="V79" s="52">
        <v>2007</v>
      </c>
      <c r="W79" s="52">
        <v>2008</v>
      </c>
      <c r="X79" s="52">
        <v>2009</v>
      </c>
      <c r="Y79" s="52">
        <v>2010</v>
      </c>
      <c r="Z79" s="52">
        <v>2011</v>
      </c>
      <c r="AA79" s="52">
        <v>2012</v>
      </c>
      <c r="AB79" s="52">
        <v>2013</v>
      </c>
      <c r="AC79" s="52">
        <v>2014</v>
      </c>
      <c r="AD79" s="52">
        <v>2015</v>
      </c>
      <c r="AE79" s="52">
        <v>2016</v>
      </c>
      <c r="AF79" s="52">
        <v>2017</v>
      </c>
      <c r="AG79" s="52">
        <v>2018</v>
      </c>
      <c r="AH79" s="52">
        <v>2019</v>
      </c>
      <c r="AI79" s="52">
        <v>2020</v>
      </c>
    </row>
    <row r="80" spans="1:35" x14ac:dyDescent="0.2">
      <c r="A80" s="52" t="s">
        <v>15</v>
      </c>
      <c r="B80" s="52">
        <v>185</v>
      </c>
      <c r="C80" s="52">
        <v>190</v>
      </c>
      <c r="D80" s="52">
        <v>203</v>
      </c>
      <c r="E80" s="52">
        <v>210</v>
      </c>
      <c r="F80" s="52">
        <v>216</v>
      </c>
      <c r="G80" s="52">
        <v>291</v>
      </c>
      <c r="H80" s="52">
        <v>322</v>
      </c>
      <c r="I80" s="52">
        <v>362</v>
      </c>
      <c r="J80" s="52">
        <v>339</v>
      </c>
      <c r="K80" s="52">
        <v>360</v>
      </c>
      <c r="L80" s="52">
        <v>379</v>
      </c>
      <c r="M80" s="52">
        <v>397</v>
      </c>
      <c r="N80" s="52">
        <v>399</v>
      </c>
      <c r="O80" s="52">
        <v>396</v>
      </c>
      <c r="P80" s="52">
        <v>382</v>
      </c>
      <c r="Q80" s="52">
        <v>391</v>
      </c>
      <c r="R80" s="52">
        <v>431</v>
      </c>
      <c r="S80" s="52">
        <v>427</v>
      </c>
      <c r="T80" s="52">
        <v>424</v>
      </c>
      <c r="U80" s="52">
        <v>438</v>
      </c>
      <c r="V80" s="52">
        <v>423</v>
      </c>
      <c r="W80" s="52">
        <v>429</v>
      </c>
      <c r="X80" s="52">
        <v>447</v>
      </c>
      <c r="Y80" s="52">
        <v>448</v>
      </c>
      <c r="Z80" s="52">
        <v>450</v>
      </c>
      <c r="AA80" s="52">
        <v>465</v>
      </c>
      <c r="AB80" s="52">
        <v>458</v>
      </c>
      <c r="AC80" s="52">
        <v>455</v>
      </c>
      <c r="AD80" s="52">
        <v>467</v>
      </c>
      <c r="AE80" s="52">
        <v>457</v>
      </c>
      <c r="AF80" s="52">
        <v>450</v>
      </c>
      <c r="AG80" s="52">
        <v>428</v>
      </c>
      <c r="AH80" s="52">
        <v>420</v>
      </c>
      <c r="AI80" s="52">
        <v>371</v>
      </c>
    </row>
  </sheetData>
  <mergeCells count="32">
    <mergeCell ref="O2:AB2"/>
    <mergeCell ref="D7:D8"/>
    <mergeCell ref="D9:D11"/>
    <mergeCell ref="F9:F11"/>
    <mergeCell ref="I9:I11"/>
    <mergeCell ref="B13:B15"/>
    <mergeCell ref="B18:B21"/>
    <mergeCell ref="C7:C8"/>
    <mergeCell ref="C9:C11"/>
    <mergeCell ref="C13:C15"/>
    <mergeCell ref="C18:C21"/>
    <mergeCell ref="B7:B8"/>
    <mergeCell ref="B9:B11"/>
    <mergeCell ref="D13:D15"/>
    <mergeCell ref="D18:D21"/>
    <mergeCell ref="E9:E11"/>
    <mergeCell ref="E13:E15"/>
    <mergeCell ref="E18:E21"/>
    <mergeCell ref="F13:F15"/>
    <mergeCell ref="F18:F21"/>
    <mergeCell ref="H9:H11"/>
    <mergeCell ref="H13:H15"/>
    <mergeCell ref="H18:H19"/>
    <mergeCell ref="AK8:AV8"/>
    <mergeCell ref="L13:L15"/>
    <mergeCell ref="G5:G23"/>
    <mergeCell ref="I13:I15"/>
    <mergeCell ref="I18:I19"/>
    <mergeCell ref="J9:J11"/>
    <mergeCell ref="K9:K11"/>
    <mergeCell ref="J13:J15"/>
    <mergeCell ref="K13:K15"/>
  </mergeCells>
  <phoneticPr fontId="0" type="noConversion"/>
  <pageMargins left="0.25" right="0.25" top="0.75" bottom="0.75" header="0.3" footer="0.3"/>
  <pageSetup paperSize="9" scale="50" fitToWidth="0" orientation="portrait" horizontalDpi="4294967293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zoomScaleNormal="100" zoomScalePageLayoutView="70" workbookViewId="0">
      <selection activeCell="A2" sqref="A2"/>
    </sheetView>
  </sheetViews>
  <sheetFormatPr baseColWidth="10" defaultColWidth="10.85546875" defaultRowHeight="12.75" x14ac:dyDescent="0.2"/>
  <cols>
    <col min="1" max="1" width="16.140625" style="3" customWidth="1"/>
    <col min="2" max="15" width="4.85546875" style="3" bestFit="1" customWidth="1"/>
    <col min="16" max="16" width="5" style="3" bestFit="1" customWidth="1"/>
    <col min="17" max="17" width="6.7109375" style="3" customWidth="1"/>
    <col min="18" max="18" width="6.140625" style="3" customWidth="1"/>
    <col min="19" max="20" width="5" style="3" bestFit="1" customWidth="1"/>
    <col min="21" max="24" width="10.85546875" style="3"/>
    <col min="25" max="25" width="22.140625" style="3" bestFit="1" customWidth="1"/>
    <col min="26" max="16384" width="10.85546875" style="3"/>
  </cols>
  <sheetData>
    <row r="1" spans="1:26" ht="18" customHeight="1" x14ac:dyDescent="0.25">
      <c r="A1" s="152" t="s">
        <v>58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</row>
    <row r="2" spans="1:26" ht="18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26" x14ac:dyDescent="0.2">
      <c r="B3" s="106">
        <v>2002</v>
      </c>
      <c r="C3" s="106">
        <v>2003</v>
      </c>
      <c r="D3" s="106">
        <v>2004</v>
      </c>
      <c r="E3" s="106">
        <v>2005</v>
      </c>
      <c r="F3" s="106">
        <v>2006</v>
      </c>
      <c r="G3" s="106">
        <v>2007</v>
      </c>
      <c r="H3" s="106">
        <v>2008</v>
      </c>
      <c r="I3" s="106">
        <v>2009</v>
      </c>
      <c r="J3" s="106">
        <v>2010</v>
      </c>
      <c r="K3" s="106">
        <v>2011</v>
      </c>
      <c r="L3" s="106">
        <v>2012</v>
      </c>
      <c r="M3" s="106">
        <v>2013</v>
      </c>
      <c r="N3" s="106">
        <v>2014</v>
      </c>
      <c r="O3" s="106">
        <v>2015</v>
      </c>
      <c r="P3" s="106">
        <v>2016</v>
      </c>
      <c r="Q3" s="106">
        <v>2017</v>
      </c>
      <c r="R3" s="106">
        <v>2018</v>
      </c>
      <c r="S3" s="106">
        <v>2019</v>
      </c>
      <c r="T3" s="120">
        <v>2020</v>
      </c>
      <c r="V3" s="3" t="s">
        <v>19</v>
      </c>
      <c r="Y3" s="3" t="s">
        <v>55</v>
      </c>
      <c r="Z3" s="3" t="s">
        <v>56</v>
      </c>
    </row>
    <row r="4" spans="1:26" x14ac:dyDescent="0.2">
      <c r="A4" s="107" t="s">
        <v>16</v>
      </c>
      <c r="B4" s="108">
        <v>578</v>
      </c>
      <c r="C4" s="108">
        <v>819</v>
      </c>
      <c r="D4" s="109">
        <v>732</v>
      </c>
      <c r="E4" s="109">
        <v>713</v>
      </c>
      <c r="F4" s="108">
        <v>652</v>
      </c>
      <c r="G4" s="108">
        <v>653</v>
      </c>
      <c r="H4" s="108">
        <v>697</v>
      </c>
      <c r="I4" s="108">
        <v>667</v>
      </c>
      <c r="J4" s="108">
        <v>678</v>
      </c>
      <c r="K4" s="108">
        <v>682</v>
      </c>
      <c r="L4" s="108">
        <v>693</v>
      </c>
      <c r="M4" s="108">
        <v>701</v>
      </c>
      <c r="N4" s="108">
        <v>741</v>
      </c>
      <c r="O4" s="108">
        <v>757</v>
      </c>
      <c r="P4" s="108">
        <v>756</v>
      </c>
      <c r="Q4" s="108">
        <v>865</v>
      </c>
      <c r="R4" s="108">
        <v>917</v>
      </c>
      <c r="S4" s="109">
        <v>1149</v>
      </c>
      <c r="T4" s="112">
        <v>1134</v>
      </c>
      <c r="V4" s="3" t="s">
        <v>23</v>
      </c>
      <c r="Y4" s="136" t="s">
        <v>16</v>
      </c>
      <c r="Z4" s="3">
        <v>1134</v>
      </c>
    </row>
    <row r="5" spans="1:26" x14ac:dyDescent="0.2">
      <c r="A5" s="107" t="s">
        <v>19</v>
      </c>
      <c r="B5" s="108">
        <v>221</v>
      </c>
      <c r="C5" s="108">
        <v>328</v>
      </c>
      <c r="D5" s="109">
        <v>229</v>
      </c>
      <c r="E5" s="109">
        <v>233</v>
      </c>
      <c r="F5" s="108">
        <v>241</v>
      </c>
      <c r="G5" s="108">
        <v>255</v>
      </c>
      <c r="H5" s="108">
        <v>254</v>
      </c>
      <c r="I5" s="108">
        <v>278</v>
      </c>
      <c r="J5" s="108">
        <v>281</v>
      </c>
      <c r="K5" s="108">
        <v>270</v>
      </c>
      <c r="L5" s="108">
        <v>287</v>
      </c>
      <c r="M5" s="108">
        <v>268</v>
      </c>
      <c r="N5" s="108">
        <v>259</v>
      </c>
      <c r="O5" s="108">
        <v>279</v>
      </c>
      <c r="P5" s="108">
        <v>318</v>
      </c>
      <c r="Q5" s="108">
        <v>329</v>
      </c>
      <c r="R5" s="108">
        <v>343</v>
      </c>
      <c r="S5" s="109">
        <v>394</v>
      </c>
      <c r="T5" s="112">
        <v>355</v>
      </c>
      <c r="V5" s="3" t="s">
        <v>35</v>
      </c>
      <c r="Y5" s="136" t="s">
        <v>17</v>
      </c>
      <c r="Z5" s="3">
        <v>647</v>
      </c>
    </row>
    <row r="6" spans="1:26" x14ac:dyDescent="0.2">
      <c r="A6" s="107" t="s">
        <v>17</v>
      </c>
      <c r="B6" s="108">
        <v>323</v>
      </c>
      <c r="C6" s="108">
        <v>475</v>
      </c>
      <c r="D6" s="109">
        <v>431</v>
      </c>
      <c r="E6" s="109">
        <v>459</v>
      </c>
      <c r="F6" s="108">
        <v>469</v>
      </c>
      <c r="G6" s="108">
        <v>455</v>
      </c>
      <c r="H6" s="108">
        <v>418</v>
      </c>
      <c r="I6" s="108">
        <v>406</v>
      </c>
      <c r="J6" s="108">
        <v>402</v>
      </c>
      <c r="K6" s="108">
        <v>411</v>
      </c>
      <c r="L6" s="108">
        <v>443</v>
      </c>
      <c r="M6" s="110">
        <v>435</v>
      </c>
      <c r="N6" s="110">
        <v>446</v>
      </c>
      <c r="O6" s="110">
        <v>488</v>
      </c>
      <c r="P6" s="110">
        <v>500</v>
      </c>
      <c r="Q6" s="108">
        <v>524</v>
      </c>
      <c r="R6" s="108">
        <v>546</v>
      </c>
      <c r="S6" s="109">
        <v>705</v>
      </c>
      <c r="T6" s="112">
        <v>647</v>
      </c>
      <c r="V6" s="3" t="s">
        <v>44</v>
      </c>
      <c r="Y6" s="136" t="s">
        <v>18</v>
      </c>
      <c r="Z6" s="3">
        <v>629</v>
      </c>
    </row>
    <row r="7" spans="1:26" x14ac:dyDescent="0.2">
      <c r="A7" s="107" t="s">
        <v>18</v>
      </c>
      <c r="B7" s="108">
        <v>314</v>
      </c>
      <c r="C7" s="108">
        <v>381</v>
      </c>
      <c r="D7" s="109">
        <v>342</v>
      </c>
      <c r="E7" s="109">
        <v>318</v>
      </c>
      <c r="F7" s="108">
        <v>341</v>
      </c>
      <c r="G7" s="108">
        <v>345</v>
      </c>
      <c r="H7" s="108">
        <v>385</v>
      </c>
      <c r="I7" s="108">
        <v>389</v>
      </c>
      <c r="J7" s="108">
        <v>369</v>
      </c>
      <c r="K7" s="108">
        <v>418</v>
      </c>
      <c r="L7" s="108">
        <v>393</v>
      </c>
      <c r="M7" s="110">
        <v>405</v>
      </c>
      <c r="N7" s="110">
        <v>466</v>
      </c>
      <c r="O7" s="110">
        <v>541</v>
      </c>
      <c r="P7" s="110">
        <v>532</v>
      </c>
      <c r="Q7" s="108">
        <v>564</v>
      </c>
      <c r="R7" s="108">
        <v>581</v>
      </c>
      <c r="S7" s="109">
        <v>679</v>
      </c>
      <c r="T7" s="112">
        <v>629</v>
      </c>
      <c r="V7" s="3" t="s">
        <v>16</v>
      </c>
      <c r="Y7" s="136" t="s">
        <v>19</v>
      </c>
      <c r="Z7" s="3">
        <v>355</v>
      </c>
    </row>
    <row r="8" spans="1:26" x14ac:dyDescent="0.2">
      <c r="A8" s="107" t="s">
        <v>24</v>
      </c>
      <c r="B8" s="108">
        <v>78</v>
      </c>
      <c r="C8" s="108">
        <v>167</v>
      </c>
      <c r="D8" s="109">
        <v>149</v>
      </c>
      <c r="E8" s="109">
        <v>180</v>
      </c>
      <c r="F8" s="108">
        <v>184</v>
      </c>
      <c r="G8" s="108">
        <v>181</v>
      </c>
      <c r="H8" s="108">
        <v>189</v>
      </c>
      <c r="I8" s="108">
        <v>163</v>
      </c>
      <c r="J8" s="108">
        <v>135</v>
      </c>
      <c r="K8" s="108">
        <v>125</v>
      </c>
      <c r="L8" s="108">
        <v>149</v>
      </c>
      <c r="M8" s="110">
        <v>141</v>
      </c>
      <c r="N8" s="110">
        <v>143</v>
      </c>
      <c r="O8" s="110">
        <v>161</v>
      </c>
      <c r="P8" s="110">
        <v>175</v>
      </c>
      <c r="Q8" s="108">
        <v>142</v>
      </c>
      <c r="R8" s="108">
        <v>158</v>
      </c>
      <c r="S8" s="109">
        <v>149</v>
      </c>
      <c r="T8" s="112">
        <v>116</v>
      </c>
      <c r="V8" s="3" t="s">
        <v>17</v>
      </c>
      <c r="Y8" s="3" t="s">
        <v>37</v>
      </c>
      <c r="Z8" s="3">
        <v>216</v>
      </c>
    </row>
    <row r="9" spans="1:26" x14ac:dyDescent="0.2">
      <c r="A9" s="107" t="s">
        <v>21</v>
      </c>
      <c r="B9" s="108">
        <v>58</v>
      </c>
      <c r="C9" s="108">
        <v>112</v>
      </c>
      <c r="D9" s="109">
        <v>117</v>
      </c>
      <c r="E9" s="109">
        <v>124</v>
      </c>
      <c r="F9" s="108">
        <v>123</v>
      </c>
      <c r="G9" s="108">
        <v>146</v>
      </c>
      <c r="H9" s="108">
        <v>148</v>
      </c>
      <c r="I9" s="108">
        <v>137</v>
      </c>
      <c r="J9" s="108">
        <v>132</v>
      </c>
      <c r="K9" s="108">
        <v>134</v>
      </c>
      <c r="L9" s="108">
        <v>141</v>
      </c>
      <c r="M9" s="110">
        <v>137</v>
      </c>
      <c r="N9" s="110">
        <v>171</v>
      </c>
      <c r="O9" s="110">
        <v>155</v>
      </c>
      <c r="P9" s="110">
        <v>140</v>
      </c>
      <c r="Q9" s="108">
        <v>111</v>
      </c>
      <c r="R9" s="108">
        <v>113</v>
      </c>
      <c r="S9" s="109">
        <v>158</v>
      </c>
      <c r="T9" s="112">
        <v>126</v>
      </c>
      <c r="V9" s="3" t="s">
        <v>18</v>
      </c>
      <c r="Y9" s="3" t="s">
        <v>47</v>
      </c>
      <c r="Z9" s="3">
        <v>180</v>
      </c>
    </row>
    <row r="10" spans="1:26" x14ac:dyDescent="0.2">
      <c r="A10" s="107" t="s">
        <v>22</v>
      </c>
      <c r="B10" s="111"/>
      <c r="C10" s="108">
        <v>39</v>
      </c>
      <c r="D10" s="109">
        <v>44</v>
      </c>
      <c r="E10" s="109">
        <v>39</v>
      </c>
      <c r="F10" s="108">
        <v>49</v>
      </c>
      <c r="G10" s="108">
        <v>42</v>
      </c>
      <c r="H10" s="108">
        <v>75</v>
      </c>
      <c r="I10" s="108">
        <v>57</v>
      </c>
      <c r="J10" s="108">
        <v>73</v>
      </c>
      <c r="K10" s="108">
        <v>72</v>
      </c>
      <c r="L10" s="108">
        <v>73</v>
      </c>
      <c r="M10" s="110">
        <v>81</v>
      </c>
      <c r="N10" s="110">
        <v>57</v>
      </c>
      <c r="O10" s="110">
        <v>91</v>
      </c>
      <c r="P10" s="110">
        <v>97</v>
      </c>
      <c r="Q10" s="108">
        <v>103</v>
      </c>
      <c r="R10" s="108">
        <v>107</v>
      </c>
      <c r="S10" s="109">
        <v>103</v>
      </c>
      <c r="T10" s="112">
        <v>56</v>
      </c>
      <c r="V10" s="3" t="s">
        <v>24</v>
      </c>
      <c r="Y10" s="136" t="s">
        <v>23</v>
      </c>
      <c r="Z10" s="3">
        <v>153</v>
      </c>
    </row>
    <row r="11" spans="1:26" x14ac:dyDescent="0.2">
      <c r="A11" s="107" t="s">
        <v>25</v>
      </c>
      <c r="B11" s="111"/>
      <c r="C11" s="111"/>
      <c r="D11" s="111"/>
      <c r="E11" s="111"/>
      <c r="F11" s="111"/>
      <c r="G11" s="111"/>
      <c r="H11" s="111"/>
      <c r="I11" s="108">
        <v>17</v>
      </c>
      <c r="J11" s="111"/>
      <c r="K11" s="111"/>
      <c r="L11" s="108">
        <v>33</v>
      </c>
      <c r="M11" s="110">
        <v>57</v>
      </c>
      <c r="N11" s="110">
        <v>43</v>
      </c>
      <c r="O11" s="110">
        <v>31</v>
      </c>
      <c r="P11" s="110">
        <v>47</v>
      </c>
      <c r="Q11" s="108">
        <v>38</v>
      </c>
      <c r="R11" s="108">
        <v>59</v>
      </c>
      <c r="S11" s="109">
        <v>88</v>
      </c>
      <c r="T11" s="112">
        <v>98</v>
      </c>
      <c r="V11" s="3" t="s">
        <v>21</v>
      </c>
      <c r="Y11" s="136" t="s">
        <v>21</v>
      </c>
      <c r="Z11" s="3">
        <v>126</v>
      </c>
    </row>
    <row r="12" spans="1:26" x14ac:dyDescent="0.2">
      <c r="A12" s="107" t="s">
        <v>23</v>
      </c>
      <c r="B12" s="112">
        <v>75</v>
      </c>
      <c r="C12" s="108">
        <v>127</v>
      </c>
      <c r="D12" s="109">
        <v>110</v>
      </c>
      <c r="E12" s="109">
        <v>97</v>
      </c>
      <c r="F12" s="108">
        <v>94</v>
      </c>
      <c r="G12" s="108">
        <v>86</v>
      </c>
      <c r="H12" s="108">
        <v>94</v>
      </c>
      <c r="I12" s="108">
        <v>116</v>
      </c>
      <c r="J12" s="108">
        <v>156</v>
      </c>
      <c r="K12" s="108">
        <v>150</v>
      </c>
      <c r="L12" s="108">
        <v>149</v>
      </c>
      <c r="M12" s="110">
        <v>177</v>
      </c>
      <c r="N12" s="110">
        <v>158</v>
      </c>
      <c r="O12" s="110">
        <v>196</v>
      </c>
      <c r="P12" s="110">
        <v>197</v>
      </c>
      <c r="Q12" s="108">
        <v>223</v>
      </c>
      <c r="R12" s="108">
        <v>225</v>
      </c>
      <c r="S12" s="109">
        <v>254</v>
      </c>
      <c r="T12" s="112">
        <v>153</v>
      </c>
      <c r="V12" s="3" t="s">
        <v>22</v>
      </c>
      <c r="Y12" s="136" t="s">
        <v>24</v>
      </c>
      <c r="Z12" s="3">
        <v>116</v>
      </c>
    </row>
    <row r="13" spans="1:26" x14ac:dyDescent="0.2">
      <c r="A13" s="107" t="s">
        <v>35</v>
      </c>
      <c r="B13" s="112">
        <v>100</v>
      </c>
      <c r="C13" s="108">
        <v>148</v>
      </c>
      <c r="D13" s="109">
        <v>154</v>
      </c>
      <c r="E13" s="109">
        <v>186</v>
      </c>
      <c r="F13" s="108">
        <v>164</v>
      </c>
      <c r="G13" s="108">
        <v>200</v>
      </c>
      <c r="H13" s="108">
        <v>219</v>
      </c>
      <c r="I13" s="108">
        <v>102</v>
      </c>
      <c r="J13" s="108">
        <v>190</v>
      </c>
      <c r="K13" s="108">
        <v>175</v>
      </c>
      <c r="L13" s="108">
        <v>146</v>
      </c>
      <c r="M13" s="110">
        <v>150</v>
      </c>
      <c r="N13" s="110">
        <v>144</v>
      </c>
      <c r="O13" s="110">
        <v>166</v>
      </c>
      <c r="P13" s="110">
        <v>165</v>
      </c>
      <c r="Q13" s="110">
        <v>156</v>
      </c>
      <c r="R13" s="110">
        <v>129</v>
      </c>
      <c r="S13" s="133">
        <v>133</v>
      </c>
      <c r="T13" s="112">
        <v>66</v>
      </c>
      <c r="V13" s="3" t="s">
        <v>25</v>
      </c>
      <c r="Y13" s="136" t="s">
        <v>25</v>
      </c>
      <c r="Z13" s="3">
        <v>98</v>
      </c>
    </row>
    <row r="14" spans="1:26" x14ac:dyDescent="0.2">
      <c r="A14" s="107" t="s">
        <v>26</v>
      </c>
      <c r="B14" s="108"/>
      <c r="C14" s="108">
        <v>23</v>
      </c>
      <c r="D14" s="109">
        <v>16</v>
      </c>
      <c r="E14" s="109">
        <v>15</v>
      </c>
      <c r="F14" s="108">
        <v>14</v>
      </c>
      <c r="G14" s="108">
        <v>21</v>
      </c>
      <c r="H14" s="108">
        <v>0</v>
      </c>
      <c r="I14" s="108">
        <v>116</v>
      </c>
      <c r="J14" s="108">
        <v>0</v>
      </c>
      <c r="K14" s="111"/>
      <c r="L14" s="111"/>
      <c r="M14" s="111"/>
      <c r="N14" s="111"/>
      <c r="O14" s="111"/>
      <c r="P14" s="111"/>
      <c r="Q14" s="111"/>
      <c r="R14" s="110">
        <v>33</v>
      </c>
      <c r="S14" s="133">
        <v>53</v>
      </c>
      <c r="T14" s="112">
        <v>41</v>
      </c>
      <c r="V14" s="3" t="s">
        <v>45</v>
      </c>
      <c r="W14" s="3">
        <v>121</v>
      </c>
      <c r="Y14" s="3" t="s">
        <v>52</v>
      </c>
      <c r="Z14" s="3">
        <v>88</v>
      </c>
    </row>
    <row r="15" spans="1:26" x14ac:dyDescent="0.2">
      <c r="A15" s="55" t="s">
        <v>39</v>
      </c>
      <c r="B15" s="111"/>
      <c r="C15" s="111"/>
      <c r="D15" s="111"/>
      <c r="E15" s="111"/>
      <c r="F15" s="111"/>
      <c r="G15" s="111"/>
      <c r="H15" s="111"/>
      <c r="I15" s="108">
        <v>59</v>
      </c>
      <c r="J15" s="108">
        <v>75</v>
      </c>
      <c r="K15" s="108">
        <v>76</v>
      </c>
      <c r="L15" s="108">
        <v>100</v>
      </c>
      <c r="M15" s="108">
        <v>107</v>
      </c>
      <c r="N15" s="108">
        <v>120</v>
      </c>
      <c r="O15" s="108">
        <v>121</v>
      </c>
      <c r="P15" s="108">
        <v>101</v>
      </c>
      <c r="Q15" s="108">
        <v>92</v>
      </c>
      <c r="R15" s="108">
        <v>74</v>
      </c>
      <c r="S15" s="109"/>
      <c r="T15" s="135"/>
      <c r="V15" s="3" t="s">
        <v>52</v>
      </c>
      <c r="W15" s="3">
        <v>58</v>
      </c>
      <c r="Y15" s="3" t="s">
        <v>45</v>
      </c>
      <c r="Z15" s="3">
        <v>84</v>
      </c>
    </row>
    <row r="16" spans="1:26" x14ac:dyDescent="0.2">
      <c r="A16" s="55" t="s">
        <v>40</v>
      </c>
      <c r="B16" s="108">
        <v>125</v>
      </c>
      <c r="C16" s="108">
        <v>166</v>
      </c>
      <c r="D16" s="109">
        <v>180</v>
      </c>
      <c r="E16" s="109">
        <v>140</v>
      </c>
      <c r="F16" s="108">
        <v>208</v>
      </c>
      <c r="G16" s="108">
        <v>199</v>
      </c>
      <c r="H16" s="108">
        <v>196</v>
      </c>
      <c r="I16" s="108">
        <v>244</v>
      </c>
      <c r="J16" s="108">
        <v>214</v>
      </c>
      <c r="K16" s="108">
        <v>236</v>
      </c>
      <c r="L16" s="108">
        <v>246</v>
      </c>
      <c r="M16" s="108">
        <v>208</v>
      </c>
      <c r="N16" s="108">
        <v>209</v>
      </c>
      <c r="O16" s="108">
        <v>239</v>
      </c>
      <c r="P16" s="108">
        <v>199</v>
      </c>
      <c r="Q16" s="108">
        <v>156</v>
      </c>
      <c r="R16" s="108">
        <v>156</v>
      </c>
      <c r="S16" s="109">
        <v>179</v>
      </c>
      <c r="T16" s="135">
        <v>172</v>
      </c>
      <c r="V16" s="3" t="s">
        <v>46</v>
      </c>
      <c r="W16" s="3">
        <v>20</v>
      </c>
      <c r="Y16" s="136" t="s">
        <v>35</v>
      </c>
      <c r="Z16" s="3">
        <v>66</v>
      </c>
    </row>
    <row r="17" spans="1:28" x14ac:dyDescent="0.2">
      <c r="A17" s="55" t="s">
        <v>41</v>
      </c>
      <c r="B17" s="108">
        <v>137</v>
      </c>
      <c r="C17" s="108">
        <v>227</v>
      </c>
      <c r="D17" s="109">
        <v>213</v>
      </c>
      <c r="E17" s="109">
        <v>228</v>
      </c>
      <c r="F17" s="108">
        <v>230</v>
      </c>
      <c r="G17" s="108">
        <v>215</v>
      </c>
      <c r="H17" s="108">
        <v>135</v>
      </c>
      <c r="I17" s="108">
        <v>104</v>
      </c>
      <c r="J17" s="108">
        <v>130</v>
      </c>
      <c r="K17" s="108">
        <v>123</v>
      </c>
      <c r="L17" s="108">
        <v>120</v>
      </c>
      <c r="M17" s="108">
        <v>98</v>
      </c>
      <c r="N17" s="108">
        <v>102</v>
      </c>
      <c r="O17" s="108">
        <v>88</v>
      </c>
      <c r="P17" s="108">
        <v>119</v>
      </c>
      <c r="Q17" s="108">
        <v>103</v>
      </c>
      <c r="R17" s="108">
        <v>99</v>
      </c>
      <c r="S17" s="109">
        <v>106</v>
      </c>
      <c r="T17" s="135">
        <v>115</v>
      </c>
      <c r="V17" s="3" t="s">
        <v>53</v>
      </c>
      <c r="W17" s="3">
        <v>47</v>
      </c>
      <c r="Y17" s="136" t="s">
        <v>22</v>
      </c>
      <c r="Z17" s="3">
        <v>56</v>
      </c>
    </row>
    <row r="18" spans="1:28" x14ac:dyDescent="0.2">
      <c r="A18" s="55" t="s">
        <v>42</v>
      </c>
      <c r="B18" s="108">
        <v>83</v>
      </c>
      <c r="C18" s="108">
        <v>177</v>
      </c>
      <c r="D18" s="109">
        <v>178</v>
      </c>
      <c r="E18" s="109">
        <v>223</v>
      </c>
      <c r="F18" s="108">
        <v>211</v>
      </c>
      <c r="G18" s="108">
        <v>244</v>
      </c>
      <c r="H18" s="108">
        <v>236</v>
      </c>
      <c r="I18" s="108">
        <v>211</v>
      </c>
      <c r="J18" s="108">
        <v>172</v>
      </c>
      <c r="K18" s="108">
        <v>184</v>
      </c>
      <c r="L18" s="108">
        <v>227</v>
      </c>
      <c r="M18" s="108">
        <v>200</v>
      </c>
      <c r="N18" s="108">
        <v>195</v>
      </c>
      <c r="O18" s="108">
        <v>148</v>
      </c>
      <c r="P18" s="108">
        <v>119</v>
      </c>
      <c r="Q18" s="108">
        <v>175</v>
      </c>
      <c r="R18" s="108">
        <v>168</v>
      </c>
      <c r="S18" s="109">
        <v>206</v>
      </c>
      <c r="T18" s="135">
        <v>216</v>
      </c>
      <c r="V18" s="3" t="s">
        <v>54</v>
      </c>
      <c r="W18" s="3">
        <v>31</v>
      </c>
      <c r="Y18" s="3" t="s">
        <v>53</v>
      </c>
      <c r="Z18" s="3">
        <v>53</v>
      </c>
      <c r="AB18" s="3">
        <f>Z18+Z21+Z22</f>
        <v>115</v>
      </c>
    </row>
    <row r="19" spans="1:28" x14ac:dyDescent="0.2">
      <c r="A19" s="55" t="s">
        <v>43</v>
      </c>
      <c r="B19" s="108">
        <v>99</v>
      </c>
      <c r="C19" s="109">
        <v>113</v>
      </c>
      <c r="D19" s="109">
        <v>119</v>
      </c>
      <c r="E19" s="109">
        <v>122</v>
      </c>
      <c r="F19" s="108">
        <v>170</v>
      </c>
      <c r="G19" s="108">
        <v>143</v>
      </c>
      <c r="H19" s="108">
        <v>184</v>
      </c>
      <c r="I19" s="108">
        <v>176</v>
      </c>
      <c r="J19" s="108">
        <v>178</v>
      </c>
      <c r="K19" s="108">
        <v>185</v>
      </c>
      <c r="L19" s="108">
        <v>131</v>
      </c>
      <c r="M19" s="108">
        <v>130</v>
      </c>
      <c r="N19" s="108">
        <v>134</v>
      </c>
      <c r="O19" s="108">
        <v>121</v>
      </c>
      <c r="P19" s="108">
        <v>149</v>
      </c>
      <c r="Q19" s="108">
        <v>123</v>
      </c>
      <c r="R19" s="108">
        <v>83</v>
      </c>
      <c r="S19" s="109">
        <v>141</v>
      </c>
      <c r="T19" s="135">
        <v>180</v>
      </c>
      <c r="V19" s="3" t="s">
        <v>37</v>
      </c>
      <c r="W19" s="3">
        <v>206</v>
      </c>
      <c r="Y19" s="3" t="s">
        <v>0</v>
      </c>
      <c r="Z19" s="3">
        <v>48</v>
      </c>
    </row>
    <row r="20" spans="1:28" x14ac:dyDescent="0.2">
      <c r="A20" s="65" t="s">
        <v>0</v>
      </c>
      <c r="B20" s="111"/>
      <c r="C20" s="111"/>
      <c r="D20" s="111"/>
      <c r="E20" s="111"/>
      <c r="F20" s="111"/>
      <c r="G20" s="111"/>
      <c r="H20" s="109">
        <v>82</v>
      </c>
      <c r="I20" s="108">
        <v>100</v>
      </c>
      <c r="J20" s="108">
        <v>80</v>
      </c>
      <c r="K20" s="108">
        <v>73</v>
      </c>
      <c r="L20" s="108">
        <v>86</v>
      </c>
      <c r="M20" s="108">
        <v>79</v>
      </c>
      <c r="N20" s="108">
        <v>90</v>
      </c>
      <c r="O20" s="108">
        <v>96</v>
      </c>
      <c r="P20" s="108">
        <v>87</v>
      </c>
      <c r="Q20" s="108">
        <v>108</v>
      </c>
      <c r="R20" s="108">
        <v>86</v>
      </c>
      <c r="S20" s="109">
        <v>66</v>
      </c>
      <c r="T20" s="135">
        <v>63</v>
      </c>
      <c r="V20" s="3" t="s">
        <v>47</v>
      </c>
      <c r="W20" s="3">
        <v>141</v>
      </c>
      <c r="Y20" s="136" t="s">
        <v>44</v>
      </c>
      <c r="Z20" s="3">
        <v>41</v>
      </c>
    </row>
    <row r="21" spans="1:28" x14ac:dyDescent="0.2">
      <c r="A21" s="113" t="s">
        <v>1</v>
      </c>
      <c r="B21" s="114">
        <f>SUM(B4:B20)</f>
        <v>2191</v>
      </c>
      <c r="C21" s="114">
        <f>SUM(C4:C20)</f>
        <v>3302</v>
      </c>
      <c r="D21" s="115">
        <v>3014</v>
      </c>
      <c r="E21" s="115">
        <f>SUM(E4:E19)</f>
        <v>3077</v>
      </c>
      <c r="F21" s="115">
        <f>SUM(F4:F19)</f>
        <v>3150</v>
      </c>
      <c r="G21" s="115">
        <f t="shared" ref="G21:N21" si="0">SUM(G4:G20)</f>
        <v>3185</v>
      </c>
      <c r="H21" s="115">
        <f t="shared" si="0"/>
        <v>3312</v>
      </c>
      <c r="I21" s="114">
        <f t="shared" si="0"/>
        <v>3342</v>
      </c>
      <c r="J21" s="114">
        <f t="shared" si="0"/>
        <v>3265</v>
      </c>
      <c r="K21" s="114">
        <f t="shared" si="0"/>
        <v>3314</v>
      </c>
      <c r="L21" s="114">
        <f t="shared" si="0"/>
        <v>3417</v>
      </c>
      <c r="M21" s="114">
        <f t="shared" si="0"/>
        <v>3374</v>
      </c>
      <c r="N21" s="114">
        <f t="shared" si="0"/>
        <v>3478</v>
      </c>
      <c r="O21" s="114">
        <f t="shared" ref="O21:T21" si="1">SUM(O4:O20)</f>
        <v>3678</v>
      </c>
      <c r="P21" s="114">
        <f t="shared" si="1"/>
        <v>3701</v>
      </c>
      <c r="Q21" s="114">
        <f t="shared" si="1"/>
        <v>3812</v>
      </c>
      <c r="R21" s="114">
        <f t="shared" si="1"/>
        <v>3877</v>
      </c>
      <c r="S21" s="115">
        <f t="shared" si="1"/>
        <v>4563</v>
      </c>
      <c r="T21" s="115">
        <f t="shared" si="1"/>
        <v>4167</v>
      </c>
      <c r="V21" s="3" t="s">
        <v>0</v>
      </c>
      <c r="W21" s="3">
        <v>59</v>
      </c>
      <c r="Y21" s="3" t="s">
        <v>46</v>
      </c>
      <c r="Z21" s="3">
        <v>39</v>
      </c>
    </row>
    <row r="22" spans="1:28" ht="20.25" x14ac:dyDescent="0.2">
      <c r="A22" s="116"/>
      <c r="B22" s="116"/>
      <c r="C22" s="116"/>
      <c r="D22" s="117"/>
      <c r="E22" s="118"/>
      <c r="T22" s="135"/>
      <c r="V22" s="3" t="s">
        <v>28</v>
      </c>
      <c r="W22" s="3">
        <v>4</v>
      </c>
      <c r="Y22" s="3" t="s">
        <v>54</v>
      </c>
      <c r="Z22" s="3">
        <v>23</v>
      </c>
    </row>
    <row r="23" spans="1:28" x14ac:dyDescent="0.2">
      <c r="A23" s="119"/>
      <c r="B23" s="106">
        <v>2002</v>
      </c>
      <c r="C23" s="106">
        <v>2003</v>
      </c>
      <c r="D23" s="106">
        <v>2004</v>
      </c>
      <c r="E23" s="106">
        <v>2005</v>
      </c>
      <c r="F23" s="106">
        <v>2006</v>
      </c>
      <c r="G23" s="106">
        <v>2007</v>
      </c>
      <c r="H23" s="106">
        <v>2008</v>
      </c>
      <c r="I23" s="106">
        <v>2009</v>
      </c>
      <c r="J23" s="120">
        <v>2010</v>
      </c>
      <c r="K23" s="120">
        <v>2011</v>
      </c>
      <c r="L23" s="120">
        <v>2012</v>
      </c>
      <c r="M23" s="120">
        <v>2013</v>
      </c>
      <c r="N23" s="120">
        <v>2014</v>
      </c>
      <c r="O23" s="120">
        <v>2015</v>
      </c>
      <c r="P23" s="120">
        <v>2016</v>
      </c>
      <c r="Q23" s="120">
        <v>2017</v>
      </c>
      <c r="R23" s="120">
        <v>2018</v>
      </c>
      <c r="S23" s="134">
        <v>2019</v>
      </c>
      <c r="T23" s="134">
        <v>2020</v>
      </c>
      <c r="V23" s="3" t="s">
        <v>48</v>
      </c>
      <c r="W23" s="3">
        <v>8</v>
      </c>
      <c r="Y23" s="3" t="s">
        <v>49</v>
      </c>
      <c r="Z23" s="3">
        <v>15</v>
      </c>
    </row>
    <row r="24" spans="1:28" x14ac:dyDescent="0.2">
      <c r="A24" s="107" t="s">
        <v>13</v>
      </c>
      <c r="B24" s="108">
        <f>SUM(B4:B5)</f>
        <v>799</v>
      </c>
      <c r="C24" s="108">
        <f>SUM(C4:C5)</f>
        <v>1147</v>
      </c>
      <c r="D24" s="109">
        <f t="shared" ref="D24:J24" si="2">D4+D5</f>
        <v>961</v>
      </c>
      <c r="E24" s="109">
        <f t="shared" si="2"/>
        <v>946</v>
      </c>
      <c r="F24" s="109">
        <f t="shared" si="2"/>
        <v>893</v>
      </c>
      <c r="G24" s="109">
        <f t="shared" si="2"/>
        <v>908</v>
      </c>
      <c r="H24" s="109">
        <f t="shared" si="2"/>
        <v>951</v>
      </c>
      <c r="I24" s="108">
        <f t="shared" si="2"/>
        <v>945</v>
      </c>
      <c r="J24" s="108">
        <f t="shared" si="2"/>
        <v>959</v>
      </c>
      <c r="K24" s="108">
        <f>K4+K5</f>
        <v>952</v>
      </c>
      <c r="L24" s="108">
        <f t="shared" ref="L24:N24" si="3">L4+L5</f>
        <v>980</v>
      </c>
      <c r="M24" s="108">
        <f t="shared" si="3"/>
        <v>969</v>
      </c>
      <c r="N24" s="108">
        <f t="shared" si="3"/>
        <v>1000</v>
      </c>
      <c r="O24" s="108">
        <f t="shared" ref="O24:P24" si="4">O4+O5</f>
        <v>1036</v>
      </c>
      <c r="P24" s="108">
        <f t="shared" si="4"/>
        <v>1074</v>
      </c>
      <c r="Q24" s="108">
        <f t="shared" ref="Q24:R24" si="5">Q4+Q5</f>
        <v>1194</v>
      </c>
      <c r="R24" s="108">
        <f t="shared" si="5"/>
        <v>1260</v>
      </c>
      <c r="S24" s="109">
        <f>S4+S5</f>
        <v>1543</v>
      </c>
      <c r="T24" s="108">
        <f>T4+T5</f>
        <v>1489</v>
      </c>
      <c r="V24" s="3" t="s">
        <v>49</v>
      </c>
      <c r="W24" s="3">
        <v>17</v>
      </c>
    </row>
    <row r="25" spans="1:28" x14ac:dyDescent="0.2">
      <c r="A25" s="107" t="s">
        <v>11</v>
      </c>
      <c r="B25" s="108">
        <f t="shared" ref="B25:H25" si="6">SUM(B6:B14)</f>
        <v>948</v>
      </c>
      <c r="C25" s="108">
        <f t="shared" si="6"/>
        <v>1472</v>
      </c>
      <c r="D25" s="109">
        <f t="shared" si="6"/>
        <v>1363</v>
      </c>
      <c r="E25" s="109">
        <f t="shared" si="6"/>
        <v>1418</v>
      </c>
      <c r="F25" s="109">
        <f t="shared" si="6"/>
        <v>1438</v>
      </c>
      <c r="G25" s="109">
        <f t="shared" si="6"/>
        <v>1476</v>
      </c>
      <c r="H25" s="109">
        <f t="shared" si="6"/>
        <v>1528</v>
      </c>
      <c r="I25" s="108">
        <f>SUM(I6:I14)</f>
        <v>1503</v>
      </c>
      <c r="J25" s="108">
        <f>SUM(J6:J14)</f>
        <v>1457</v>
      </c>
      <c r="K25" s="108">
        <f>SUM(K6:K14)</f>
        <v>1485</v>
      </c>
      <c r="L25" s="108">
        <f t="shared" ref="L25:N25" si="7">SUM(L6:L14)</f>
        <v>1527</v>
      </c>
      <c r="M25" s="108">
        <f t="shared" si="7"/>
        <v>1583</v>
      </c>
      <c r="N25" s="108">
        <f t="shared" si="7"/>
        <v>1628</v>
      </c>
      <c r="O25" s="108">
        <f t="shared" ref="O25:P25" si="8">SUM(O6:O14)</f>
        <v>1829</v>
      </c>
      <c r="P25" s="108">
        <f t="shared" si="8"/>
        <v>1853</v>
      </c>
      <c r="Q25" s="108">
        <f t="shared" ref="Q25:R25" si="9">SUM(Q6:Q14)</f>
        <v>1861</v>
      </c>
      <c r="R25" s="108">
        <f t="shared" si="9"/>
        <v>1951</v>
      </c>
      <c r="S25" s="109">
        <f>SUM(S6:S14)</f>
        <v>2322</v>
      </c>
      <c r="T25" s="108">
        <f>SUM(T6:T14)</f>
        <v>1932</v>
      </c>
    </row>
    <row r="26" spans="1:28" x14ac:dyDescent="0.2">
      <c r="A26" s="107" t="s">
        <v>34</v>
      </c>
      <c r="B26" s="108">
        <f>SUM(B16:B19)</f>
        <v>444</v>
      </c>
      <c r="C26" s="108">
        <f>SUM(C16:C19)</f>
        <v>683</v>
      </c>
      <c r="D26" s="109">
        <f>SUM(D16:D19)</f>
        <v>690</v>
      </c>
      <c r="E26" s="109">
        <f>SUM(E16:E19)</f>
        <v>713</v>
      </c>
      <c r="F26" s="109">
        <f>SUM(F16:F19)</f>
        <v>819</v>
      </c>
      <c r="G26" s="109">
        <f>SUM(G16:G20)</f>
        <v>801</v>
      </c>
      <c r="H26" s="109">
        <f>SUM(H16:H20)</f>
        <v>833</v>
      </c>
      <c r="I26" s="108">
        <f>SUM(I15:I20)</f>
        <v>894</v>
      </c>
      <c r="J26" s="108">
        <f>SUM(J15:J20)</f>
        <v>849</v>
      </c>
      <c r="K26" s="108">
        <f>SUM(K15:K20)</f>
        <v>877</v>
      </c>
      <c r="L26" s="108">
        <f t="shared" ref="L26:N26" si="10">SUM(L15:L20)</f>
        <v>910</v>
      </c>
      <c r="M26" s="108">
        <f t="shared" si="10"/>
        <v>822</v>
      </c>
      <c r="N26" s="108">
        <f t="shared" si="10"/>
        <v>850</v>
      </c>
      <c r="O26" s="108">
        <f t="shared" ref="O26:P26" si="11">SUM(O15:O20)</f>
        <v>813</v>
      </c>
      <c r="P26" s="108">
        <f t="shared" si="11"/>
        <v>774</v>
      </c>
      <c r="Q26" s="108">
        <f t="shared" ref="Q26:R26" si="12">SUM(Q15:Q20)</f>
        <v>757</v>
      </c>
      <c r="R26" s="108">
        <f t="shared" si="12"/>
        <v>666</v>
      </c>
      <c r="S26" s="109">
        <f>SUM(S15:S20)</f>
        <v>698</v>
      </c>
      <c r="T26" s="108">
        <f>SUM(T15:T20)</f>
        <v>746</v>
      </c>
    </row>
    <row r="27" spans="1:28" x14ac:dyDescent="0.2">
      <c r="A27" s="113" t="s">
        <v>15</v>
      </c>
      <c r="B27" s="114">
        <f t="shared" ref="B27:I27" si="13">SUM(B24:B26)</f>
        <v>2191</v>
      </c>
      <c r="C27" s="114">
        <f t="shared" si="13"/>
        <v>3302</v>
      </c>
      <c r="D27" s="115">
        <f t="shared" si="13"/>
        <v>3014</v>
      </c>
      <c r="E27" s="115">
        <f t="shared" si="13"/>
        <v>3077</v>
      </c>
      <c r="F27" s="115">
        <f t="shared" si="13"/>
        <v>3150</v>
      </c>
      <c r="G27" s="115">
        <f t="shared" si="13"/>
        <v>3185</v>
      </c>
      <c r="H27" s="115">
        <f t="shared" si="13"/>
        <v>3312</v>
      </c>
      <c r="I27" s="114">
        <f t="shared" si="13"/>
        <v>3342</v>
      </c>
      <c r="J27" s="114">
        <f t="shared" ref="J27:N27" si="14">SUM(J24:J26)</f>
        <v>3265</v>
      </c>
      <c r="K27" s="114">
        <f t="shared" si="14"/>
        <v>3314</v>
      </c>
      <c r="L27" s="114">
        <f t="shared" si="14"/>
        <v>3417</v>
      </c>
      <c r="M27" s="114">
        <f t="shared" si="14"/>
        <v>3374</v>
      </c>
      <c r="N27" s="114">
        <f t="shared" si="14"/>
        <v>3478</v>
      </c>
      <c r="O27" s="114">
        <f t="shared" ref="O27:P27" si="15">SUM(O24:O26)</f>
        <v>3678</v>
      </c>
      <c r="P27" s="114">
        <f t="shared" si="15"/>
        <v>3701</v>
      </c>
      <c r="Q27" s="114">
        <f t="shared" ref="Q27:T27" si="16">SUM(Q24:Q26)</f>
        <v>3812</v>
      </c>
      <c r="R27" s="114">
        <f t="shared" si="16"/>
        <v>3877</v>
      </c>
      <c r="S27" s="115">
        <f t="shared" si="16"/>
        <v>4563</v>
      </c>
      <c r="T27" s="114">
        <f t="shared" si="16"/>
        <v>4167</v>
      </c>
    </row>
  </sheetData>
  <mergeCells count="1">
    <mergeCell ref="A1:Q1"/>
  </mergeCells>
  <phoneticPr fontId="5" type="noConversion"/>
  <pageMargins left="0.25" right="0.25" top="0.75" bottom="0.75" header="0.3" footer="0.3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workbookViewId="0">
      <selection activeCell="L17" sqref="L17"/>
    </sheetView>
  </sheetViews>
  <sheetFormatPr baseColWidth="10" defaultRowHeight="12.75" x14ac:dyDescent="0.2"/>
  <cols>
    <col min="1" max="1" width="26.42578125" bestFit="1" customWidth="1"/>
    <col min="2" max="2" width="7.5703125" bestFit="1" customWidth="1"/>
    <col min="9" max="9" width="11.5703125" customWidth="1"/>
  </cols>
  <sheetData>
    <row r="2" spans="1:12" ht="15" x14ac:dyDescent="0.2">
      <c r="A2" s="153" t="s">
        <v>29</v>
      </c>
      <c r="B2" s="153"/>
      <c r="C2" s="153"/>
      <c r="D2" s="153"/>
      <c r="E2" s="153"/>
      <c r="F2" s="153"/>
      <c r="G2" s="153"/>
    </row>
    <row r="3" spans="1:12" ht="27" thickBot="1" x14ac:dyDescent="0.45">
      <c r="A3" s="5"/>
      <c r="B3" s="5"/>
      <c r="C3" s="5"/>
      <c r="D3" s="5"/>
    </row>
    <row r="4" spans="1:12" ht="15" x14ac:dyDescent="0.2">
      <c r="A4" s="6"/>
      <c r="B4" s="7">
        <v>2001</v>
      </c>
      <c r="C4" s="8">
        <v>2002</v>
      </c>
      <c r="D4" s="9">
        <v>2003</v>
      </c>
      <c r="E4" s="9">
        <v>2004</v>
      </c>
      <c r="F4" s="9">
        <v>2005</v>
      </c>
      <c r="G4" s="9">
        <v>2006</v>
      </c>
      <c r="H4" s="9">
        <v>2007</v>
      </c>
      <c r="I4" s="9">
        <v>2008</v>
      </c>
      <c r="J4" s="9">
        <v>2009</v>
      </c>
      <c r="L4" s="28">
        <v>2011</v>
      </c>
    </row>
    <row r="5" spans="1:12" ht="15" x14ac:dyDescent="0.2">
      <c r="A5" s="10" t="s">
        <v>16</v>
      </c>
      <c r="B5" s="11">
        <v>14</v>
      </c>
      <c r="C5" s="12">
        <v>14</v>
      </c>
      <c r="D5" s="13">
        <v>14</v>
      </c>
      <c r="E5" s="13">
        <v>15</v>
      </c>
      <c r="F5" s="13">
        <v>15</v>
      </c>
      <c r="G5" s="13">
        <v>14</v>
      </c>
      <c r="H5" s="13">
        <v>14</v>
      </c>
      <c r="I5" s="13">
        <v>13</v>
      </c>
      <c r="J5" s="13">
        <v>13</v>
      </c>
      <c r="L5" s="29">
        <v>13</v>
      </c>
    </row>
    <row r="6" spans="1:12" ht="15" x14ac:dyDescent="0.2">
      <c r="A6" s="10" t="s">
        <v>19</v>
      </c>
      <c r="B6" s="11">
        <v>7</v>
      </c>
      <c r="C6" s="12">
        <v>7</v>
      </c>
      <c r="D6" s="13">
        <v>8</v>
      </c>
      <c r="E6" s="13">
        <v>7</v>
      </c>
      <c r="F6" s="13">
        <v>7</v>
      </c>
      <c r="G6" s="13">
        <v>7</v>
      </c>
      <c r="H6" s="13">
        <v>7</v>
      </c>
      <c r="I6" s="13">
        <v>7</v>
      </c>
      <c r="J6" s="13">
        <v>7</v>
      </c>
      <c r="L6" s="29">
        <v>6</v>
      </c>
    </row>
    <row r="7" spans="1:12" ht="15" x14ac:dyDescent="0.2">
      <c r="A7" s="10" t="s">
        <v>17</v>
      </c>
      <c r="B7" s="11">
        <v>10</v>
      </c>
      <c r="C7" s="12">
        <v>10</v>
      </c>
      <c r="D7" s="13">
        <v>11</v>
      </c>
      <c r="E7" s="13">
        <v>12</v>
      </c>
      <c r="F7" s="13">
        <v>12</v>
      </c>
      <c r="G7" s="13">
        <v>13</v>
      </c>
      <c r="H7" s="13">
        <v>13</v>
      </c>
      <c r="I7" s="13">
        <v>11</v>
      </c>
      <c r="J7" s="13">
        <v>11</v>
      </c>
      <c r="L7" s="29">
        <v>11</v>
      </c>
    </row>
    <row r="8" spans="1:12" ht="15" x14ac:dyDescent="0.2">
      <c r="A8" s="10" t="s">
        <v>18</v>
      </c>
      <c r="B8" s="11">
        <v>10</v>
      </c>
      <c r="C8" s="12">
        <v>10</v>
      </c>
      <c r="D8" s="13">
        <v>9</v>
      </c>
      <c r="E8" s="13">
        <v>9</v>
      </c>
      <c r="F8" s="13">
        <v>9</v>
      </c>
      <c r="G8" s="13">
        <v>9</v>
      </c>
      <c r="H8" s="13">
        <v>9</v>
      </c>
      <c r="I8" s="13">
        <v>10</v>
      </c>
      <c r="J8" s="13">
        <v>10</v>
      </c>
      <c r="L8" s="29">
        <v>11</v>
      </c>
    </row>
    <row r="9" spans="1:12" ht="15" x14ac:dyDescent="0.2">
      <c r="A9" s="10" t="s">
        <v>24</v>
      </c>
      <c r="B9" s="11">
        <v>3</v>
      </c>
      <c r="C9" s="12">
        <v>3</v>
      </c>
      <c r="D9" s="13">
        <v>4</v>
      </c>
      <c r="E9" s="13">
        <v>4</v>
      </c>
      <c r="F9" s="13">
        <v>4</v>
      </c>
      <c r="G9" s="13">
        <v>4</v>
      </c>
      <c r="H9" s="13">
        <v>4</v>
      </c>
      <c r="I9" s="13">
        <v>4</v>
      </c>
      <c r="J9" s="13">
        <v>4</v>
      </c>
      <c r="L9" s="30">
        <v>3</v>
      </c>
    </row>
    <row r="10" spans="1:12" ht="15" x14ac:dyDescent="0.2">
      <c r="A10" s="10" t="s">
        <v>21</v>
      </c>
      <c r="B10" s="11">
        <v>2</v>
      </c>
      <c r="C10" s="12">
        <v>2</v>
      </c>
      <c r="D10" s="13">
        <v>2</v>
      </c>
      <c r="E10" s="13">
        <v>3</v>
      </c>
      <c r="F10" s="13">
        <v>3</v>
      </c>
      <c r="G10" s="13">
        <v>3</v>
      </c>
      <c r="H10" s="13">
        <v>4</v>
      </c>
      <c r="I10" s="13">
        <v>4</v>
      </c>
      <c r="J10" s="13">
        <v>3</v>
      </c>
      <c r="L10" s="30">
        <v>4</v>
      </c>
    </row>
    <row r="11" spans="1:12" ht="15" x14ac:dyDescent="0.2">
      <c r="A11" s="10" t="s">
        <v>22</v>
      </c>
      <c r="B11" s="14"/>
      <c r="C11" s="15"/>
      <c r="D11" s="13">
        <v>1</v>
      </c>
      <c r="E11" s="13">
        <v>1</v>
      </c>
      <c r="F11" s="13">
        <v>1</v>
      </c>
      <c r="G11" s="13">
        <v>1</v>
      </c>
      <c r="H11" s="13">
        <v>1</v>
      </c>
      <c r="I11" s="13">
        <v>1</v>
      </c>
      <c r="J11" s="13">
        <v>1</v>
      </c>
      <c r="L11" s="30">
        <v>2</v>
      </c>
    </row>
    <row r="12" spans="1:12" ht="15" x14ac:dyDescent="0.2">
      <c r="A12" s="10" t="s">
        <v>30</v>
      </c>
      <c r="B12" s="14"/>
      <c r="C12" s="15"/>
      <c r="D12" s="13"/>
      <c r="E12" s="13"/>
      <c r="F12" s="13"/>
      <c r="G12" s="13"/>
      <c r="H12" s="13"/>
      <c r="I12" s="13"/>
      <c r="J12" s="13">
        <v>1</v>
      </c>
      <c r="L12" s="30">
        <v>0</v>
      </c>
    </row>
    <row r="13" spans="1:12" ht="15" x14ac:dyDescent="0.2">
      <c r="A13" s="10" t="s">
        <v>23</v>
      </c>
      <c r="B13" s="11">
        <v>3</v>
      </c>
      <c r="C13" s="12">
        <v>3</v>
      </c>
      <c r="D13" s="13">
        <v>4</v>
      </c>
      <c r="E13" s="13">
        <v>3</v>
      </c>
      <c r="F13" s="13">
        <v>3</v>
      </c>
      <c r="G13" s="13">
        <v>3</v>
      </c>
      <c r="H13" s="13">
        <v>2</v>
      </c>
      <c r="I13" s="13">
        <v>2</v>
      </c>
      <c r="J13" s="13">
        <v>4</v>
      </c>
      <c r="L13" s="29">
        <v>3</v>
      </c>
    </row>
    <row r="14" spans="1:12" ht="15" x14ac:dyDescent="0.2">
      <c r="A14" s="10" t="s">
        <v>9</v>
      </c>
      <c r="B14" s="11">
        <v>4</v>
      </c>
      <c r="C14" s="12">
        <v>3</v>
      </c>
      <c r="D14" s="13">
        <v>4</v>
      </c>
      <c r="E14" s="13">
        <v>4</v>
      </c>
      <c r="F14" s="13">
        <v>5</v>
      </c>
      <c r="G14" s="13">
        <v>4</v>
      </c>
      <c r="H14" s="13">
        <v>5</v>
      </c>
      <c r="I14" s="13">
        <v>5</v>
      </c>
      <c r="J14" s="13">
        <v>2</v>
      </c>
      <c r="L14" s="29">
        <v>4</v>
      </c>
    </row>
    <row r="15" spans="1:12" ht="15" x14ac:dyDescent="0.2">
      <c r="A15" s="10" t="s">
        <v>10</v>
      </c>
      <c r="B15" s="14"/>
      <c r="C15" s="15"/>
      <c r="D15" s="13">
        <v>1</v>
      </c>
      <c r="E15" s="13">
        <v>1</v>
      </c>
      <c r="F15" s="13">
        <v>1</v>
      </c>
      <c r="G15" s="13">
        <v>1</v>
      </c>
      <c r="H15" s="13">
        <v>1</v>
      </c>
      <c r="I15" s="13">
        <v>0</v>
      </c>
      <c r="J15" s="13">
        <v>3</v>
      </c>
      <c r="L15" s="29">
        <v>0</v>
      </c>
    </row>
    <row r="16" spans="1:12" ht="15" x14ac:dyDescent="0.2">
      <c r="A16" s="10" t="s">
        <v>3</v>
      </c>
      <c r="B16" s="14"/>
      <c r="C16" s="15"/>
      <c r="D16" s="13"/>
      <c r="E16" s="13"/>
      <c r="F16" s="13"/>
      <c r="G16" s="13"/>
      <c r="H16" s="13"/>
      <c r="I16" s="13"/>
      <c r="J16" s="13">
        <v>2</v>
      </c>
      <c r="L16" s="30">
        <v>4</v>
      </c>
    </row>
    <row r="17" spans="1:10" ht="15" x14ac:dyDescent="0.2">
      <c r="A17" s="10" t="s">
        <v>7</v>
      </c>
      <c r="B17" s="11">
        <v>8</v>
      </c>
      <c r="C17" s="12">
        <v>8</v>
      </c>
      <c r="D17" s="13">
        <v>8</v>
      </c>
      <c r="E17" s="13">
        <v>8</v>
      </c>
      <c r="F17" s="13">
        <v>6</v>
      </c>
      <c r="G17" s="13">
        <v>7</v>
      </c>
      <c r="H17" s="13">
        <v>8</v>
      </c>
      <c r="I17" s="13">
        <v>6</v>
      </c>
      <c r="J17" s="13">
        <v>8</v>
      </c>
    </row>
    <row r="18" spans="1:10" ht="15" x14ac:dyDescent="0.2">
      <c r="A18" s="10" t="s">
        <v>6</v>
      </c>
      <c r="B18" s="11">
        <v>10</v>
      </c>
      <c r="C18" s="12">
        <v>9</v>
      </c>
      <c r="D18" s="13">
        <v>12</v>
      </c>
      <c r="E18" s="13">
        <v>9</v>
      </c>
      <c r="F18" s="13">
        <v>12</v>
      </c>
      <c r="G18" s="13">
        <v>8</v>
      </c>
      <c r="H18" s="13">
        <v>10</v>
      </c>
      <c r="I18" s="13">
        <v>6</v>
      </c>
      <c r="J18" s="13">
        <v>5</v>
      </c>
    </row>
    <row r="19" spans="1:10" ht="15" x14ac:dyDescent="0.2">
      <c r="A19" s="10" t="s">
        <v>5</v>
      </c>
      <c r="B19" s="11">
        <v>9</v>
      </c>
      <c r="C19" s="12">
        <v>8</v>
      </c>
      <c r="D19" s="13">
        <v>9</v>
      </c>
      <c r="E19" s="13">
        <v>9</v>
      </c>
      <c r="F19" s="13">
        <v>8</v>
      </c>
      <c r="G19" s="13">
        <v>8</v>
      </c>
      <c r="H19" s="13">
        <v>9</v>
      </c>
      <c r="I19" s="13">
        <v>7</v>
      </c>
      <c r="J19" s="13">
        <v>8</v>
      </c>
    </row>
    <row r="20" spans="1:10" ht="15" x14ac:dyDescent="0.2">
      <c r="A20" s="10" t="s">
        <v>8</v>
      </c>
      <c r="B20" s="11">
        <v>6</v>
      </c>
      <c r="C20" s="12">
        <v>6</v>
      </c>
      <c r="D20" s="13">
        <v>5</v>
      </c>
      <c r="E20" s="13">
        <v>5</v>
      </c>
      <c r="F20" s="13">
        <v>6</v>
      </c>
      <c r="G20" s="13">
        <v>6</v>
      </c>
      <c r="H20" s="13">
        <v>5</v>
      </c>
      <c r="I20" s="13">
        <v>7</v>
      </c>
      <c r="J20" s="13">
        <v>7</v>
      </c>
    </row>
    <row r="21" spans="1:10" ht="15" x14ac:dyDescent="0.2">
      <c r="A21" s="25" t="s">
        <v>4</v>
      </c>
      <c r="B21" s="12"/>
      <c r="C21" s="12"/>
      <c r="D21" s="12"/>
      <c r="E21" s="12"/>
      <c r="F21" s="12"/>
      <c r="G21" s="12"/>
      <c r="H21" s="12"/>
      <c r="I21" s="12">
        <v>3</v>
      </c>
      <c r="J21" s="12">
        <v>3</v>
      </c>
    </row>
    <row r="22" spans="1:10" ht="15.75" thickBot="1" x14ac:dyDescent="0.25">
      <c r="B22" s="26">
        <f t="shared" ref="B22:G22" si="0">SUM(B5:B20)</f>
        <v>86</v>
      </c>
      <c r="C22" s="27">
        <f t="shared" si="0"/>
        <v>83</v>
      </c>
      <c r="D22" s="27">
        <f t="shared" si="0"/>
        <v>92</v>
      </c>
      <c r="E22" s="27">
        <f t="shared" si="0"/>
        <v>90</v>
      </c>
      <c r="F22" s="27">
        <f t="shared" si="0"/>
        <v>92</v>
      </c>
      <c r="G22" s="27">
        <f t="shared" si="0"/>
        <v>88</v>
      </c>
      <c r="H22" s="27">
        <f>SUM(H5:H21)</f>
        <v>92</v>
      </c>
      <c r="I22" s="27">
        <f>SUM(I5:I21)</f>
        <v>86</v>
      </c>
      <c r="J22" s="27">
        <f>SUM(J5:J21)</f>
        <v>92</v>
      </c>
    </row>
    <row r="23" spans="1:10" ht="16.5" thickTop="1" thickBo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ht="15" x14ac:dyDescent="0.2">
      <c r="A24" s="6"/>
      <c r="B24" s="7">
        <v>2001</v>
      </c>
      <c r="C24" s="8">
        <v>2002</v>
      </c>
      <c r="D24" s="9">
        <v>2003</v>
      </c>
      <c r="E24" s="9">
        <v>2004</v>
      </c>
      <c r="F24" s="9">
        <v>2005</v>
      </c>
      <c r="G24" s="9">
        <v>2006</v>
      </c>
      <c r="H24" s="9">
        <v>2007</v>
      </c>
      <c r="I24" s="9">
        <v>2008</v>
      </c>
      <c r="J24" s="9">
        <v>2009</v>
      </c>
    </row>
    <row r="25" spans="1:10" ht="15" x14ac:dyDescent="0.2">
      <c r="A25" s="16" t="s">
        <v>2</v>
      </c>
      <c r="B25" s="17">
        <f>B5+B6</f>
        <v>21</v>
      </c>
      <c r="C25" s="18">
        <f>C5+C6</f>
        <v>21</v>
      </c>
      <c r="D25" s="19">
        <f>D5+D6</f>
        <v>22</v>
      </c>
      <c r="E25" s="19">
        <f>SUM(E5:E6)</f>
        <v>22</v>
      </c>
      <c r="F25" s="19">
        <f>SUM(F5:F6)</f>
        <v>22</v>
      </c>
      <c r="G25" s="19">
        <f>G5+G6</f>
        <v>21</v>
      </c>
      <c r="H25" s="19">
        <v>21</v>
      </c>
      <c r="I25" s="19">
        <f>I5+I6</f>
        <v>20</v>
      </c>
      <c r="J25" s="19">
        <f>SUM(J5:J6)</f>
        <v>20</v>
      </c>
    </row>
    <row r="26" spans="1:10" ht="15" x14ac:dyDescent="0.2">
      <c r="A26" s="16" t="s">
        <v>11</v>
      </c>
      <c r="B26" s="17">
        <f t="shared" ref="B26:H26" si="1">SUM(B7:B15)</f>
        <v>32</v>
      </c>
      <c r="C26" s="18">
        <f t="shared" si="1"/>
        <v>31</v>
      </c>
      <c r="D26" s="19">
        <f t="shared" si="1"/>
        <v>36</v>
      </c>
      <c r="E26" s="19">
        <f t="shared" si="1"/>
        <v>37</v>
      </c>
      <c r="F26" s="19">
        <f t="shared" si="1"/>
        <v>38</v>
      </c>
      <c r="G26" s="19">
        <f t="shared" si="1"/>
        <v>38</v>
      </c>
      <c r="H26" s="19">
        <f t="shared" si="1"/>
        <v>39</v>
      </c>
      <c r="I26" s="19">
        <f>SUM(I7:I15)</f>
        <v>37</v>
      </c>
      <c r="J26" s="19">
        <f>SUM(J7:J15)</f>
        <v>39</v>
      </c>
    </row>
    <row r="27" spans="1:10" ht="15.75" thickBot="1" x14ac:dyDescent="0.25">
      <c r="A27" s="20" t="s">
        <v>14</v>
      </c>
      <c r="B27" s="21">
        <f>SUM(B17:B20)</f>
        <v>33</v>
      </c>
      <c r="C27" s="22">
        <f>SUM(C17:C20)</f>
        <v>31</v>
      </c>
      <c r="D27" s="23">
        <f>SUM(D17:D20)</f>
        <v>34</v>
      </c>
      <c r="E27" s="23">
        <f>SUM(E17:E20)</f>
        <v>31</v>
      </c>
      <c r="F27" s="23">
        <v>32</v>
      </c>
      <c r="G27" s="23">
        <f>SUM(G17:G20)</f>
        <v>29</v>
      </c>
      <c r="H27" s="23">
        <f>SUM(H17:H20)</f>
        <v>32</v>
      </c>
      <c r="I27" s="23">
        <f>SUM(I16:I21)</f>
        <v>29</v>
      </c>
      <c r="J27" s="23">
        <f>SUM(J16:J21)</f>
        <v>33</v>
      </c>
    </row>
    <row r="28" spans="1:10" ht="15.75" thickBot="1" x14ac:dyDescent="0.25">
      <c r="A28" s="6"/>
      <c r="B28" s="26">
        <f t="shared" ref="B28:J28" si="2">SUM(B25:B27)</f>
        <v>86</v>
      </c>
      <c r="C28" s="27">
        <f t="shared" si="2"/>
        <v>83</v>
      </c>
      <c r="D28" s="27">
        <f t="shared" si="2"/>
        <v>92</v>
      </c>
      <c r="E28" s="27">
        <f t="shared" si="2"/>
        <v>90</v>
      </c>
      <c r="F28" s="27">
        <f t="shared" si="2"/>
        <v>92</v>
      </c>
      <c r="G28" s="27">
        <f t="shared" si="2"/>
        <v>88</v>
      </c>
      <c r="H28" s="27">
        <f t="shared" si="2"/>
        <v>92</v>
      </c>
      <c r="I28" s="27">
        <f t="shared" si="2"/>
        <v>86</v>
      </c>
      <c r="J28" s="27">
        <f t="shared" si="2"/>
        <v>92</v>
      </c>
    </row>
    <row r="29" spans="1:10" ht="13.5" thickTop="1" x14ac:dyDescent="0.2"/>
  </sheetData>
  <mergeCells count="1">
    <mergeCell ref="A2:G2"/>
  </mergeCells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"/>
  <sheetViews>
    <sheetView workbookViewId="0">
      <selection activeCell="V3" sqref="V3"/>
    </sheetView>
  </sheetViews>
  <sheetFormatPr baseColWidth="10" defaultRowHeight="12.75" x14ac:dyDescent="0.2"/>
  <cols>
    <col min="1" max="1" width="28.5703125" bestFit="1" customWidth="1"/>
    <col min="2" max="2" width="8.7109375" bestFit="1" customWidth="1"/>
    <col min="3" max="22" width="5" bestFit="1" customWidth="1"/>
  </cols>
  <sheetData>
    <row r="2" spans="1:22" x14ac:dyDescent="0.2">
      <c r="B2" s="24">
        <v>1993</v>
      </c>
      <c r="C2" s="24">
        <v>1994</v>
      </c>
      <c r="D2" s="24">
        <v>1995</v>
      </c>
      <c r="E2" s="24">
        <v>1996</v>
      </c>
      <c r="F2" s="24">
        <v>1997</v>
      </c>
      <c r="G2" s="24">
        <v>1998</v>
      </c>
      <c r="H2" s="24">
        <v>1999</v>
      </c>
      <c r="I2" s="24">
        <v>2000</v>
      </c>
      <c r="J2" s="24">
        <v>2001</v>
      </c>
      <c r="K2" s="24">
        <v>2002</v>
      </c>
      <c r="L2" s="24">
        <v>2003</v>
      </c>
      <c r="M2" s="24">
        <v>2004</v>
      </c>
      <c r="N2" s="24">
        <v>2005</v>
      </c>
      <c r="O2" s="24">
        <v>2006</v>
      </c>
      <c r="P2" s="24">
        <v>2007</v>
      </c>
      <c r="Q2" s="24">
        <v>2008</v>
      </c>
      <c r="R2" s="24">
        <v>2009</v>
      </c>
      <c r="S2" s="24">
        <v>2010</v>
      </c>
      <c r="T2" s="24">
        <v>2011</v>
      </c>
      <c r="U2" s="24">
        <v>2012</v>
      </c>
      <c r="V2" s="34">
        <v>2013</v>
      </c>
    </row>
    <row r="3" spans="1:22" x14ac:dyDescent="0.2">
      <c r="A3" t="s">
        <v>15</v>
      </c>
      <c r="B3" s="24">
        <v>322</v>
      </c>
      <c r="C3" s="24">
        <v>362</v>
      </c>
      <c r="D3" s="24">
        <v>339</v>
      </c>
      <c r="E3" s="24">
        <v>360</v>
      </c>
      <c r="F3" s="24">
        <v>379</v>
      </c>
      <c r="G3" s="24">
        <v>397</v>
      </c>
      <c r="H3" s="24">
        <v>399</v>
      </c>
      <c r="I3" s="24">
        <v>396</v>
      </c>
      <c r="J3" s="24">
        <v>382</v>
      </c>
      <c r="K3" s="24">
        <v>391</v>
      </c>
      <c r="L3" s="24">
        <v>431</v>
      </c>
      <c r="M3" s="24">
        <v>427</v>
      </c>
      <c r="N3" s="24">
        <v>424</v>
      </c>
      <c r="O3" s="24">
        <v>438</v>
      </c>
      <c r="P3" s="24">
        <v>423</v>
      </c>
      <c r="Q3" s="24">
        <v>429</v>
      </c>
      <c r="R3" s="24">
        <v>447</v>
      </c>
      <c r="S3" s="24">
        <v>448</v>
      </c>
      <c r="T3" s="24">
        <v>450</v>
      </c>
      <c r="U3" s="24">
        <v>465</v>
      </c>
      <c r="V3" s="34">
        <v>458</v>
      </c>
    </row>
    <row r="4" spans="1:22" x14ac:dyDescent="0.2">
      <c r="A4" s="31" t="s">
        <v>32</v>
      </c>
      <c r="B4" s="32">
        <v>31</v>
      </c>
      <c r="C4" s="24">
        <f t="shared" ref="C4:T4" si="0">C3-B3</f>
        <v>40</v>
      </c>
      <c r="D4" s="24">
        <f t="shared" si="0"/>
        <v>-23</v>
      </c>
      <c r="E4" s="24">
        <f t="shared" si="0"/>
        <v>21</v>
      </c>
      <c r="F4" s="24">
        <f t="shared" si="0"/>
        <v>19</v>
      </c>
      <c r="G4" s="24">
        <f t="shared" si="0"/>
        <v>18</v>
      </c>
      <c r="H4" s="24">
        <f t="shared" si="0"/>
        <v>2</v>
      </c>
      <c r="I4" s="24">
        <f t="shared" si="0"/>
        <v>-3</v>
      </c>
      <c r="J4" s="24">
        <f t="shared" si="0"/>
        <v>-14</v>
      </c>
      <c r="K4" s="24">
        <f t="shared" si="0"/>
        <v>9</v>
      </c>
      <c r="L4" s="24">
        <f t="shared" si="0"/>
        <v>40</v>
      </c>
      <c r="M4" s="24">
        <f t="shared" si="0"/>
        <v>-4</v>
      </c>
      <c r="N4" s="24">
        <f t="shared" si="0"/>
        <v>-3</v>
      </c>
      <c r="O4" s="24">
        <f t="shared" si="0"/>
        <v>14</v>
      </c>
      <c r="P4" s="24">
        <f t="shared" si="0"/>
        <v>-15</v>
      </c>
      <c r="Q4" s="24">
        <f t="shared" si="0"/>
        <v>6</v>
      </c>
      <c r="R4" s="24">
        <f t="shared" si="0"/>
        <v>18</v>
      </c>
      <c r="S4" s="24">
        <f t="shared" si="0"/>
        <v>1</v>
      </c>
      <c r="T4" s="24">
        <f t="shared" si="0"/>
        <v>2</v>
      </c>
      <c r="U4" s="24">
        <f>U3-T3</f>
        <v>15</v>
      </c>
    </row>
    <row r="5" spans="1:22" x14ac:dyDescent="0.2">
      <c r="A5" s="31" t="s">
        <v>33</v>
      </c>
      <c r="B5" s="33">
        <f>B4*100/291</f>
        <v>10.652920962199312</v>
      </c>
      <c r="C5" s="24">
        <f t="shared" ref="C5:T5" si="1">C4*100/B3</f>
        <v>12.422360248447205</v>
      </c>
      <c r="D5" s="24">
        <f t="shared" si="1"/>
        <v>-6.3535911602209945</v>
      </c>
      <c r="E5" s="24">
        <f t="shared" si="1"/>
        <v>6.1946902654867255</v>
      </c>
      <c r="F5" s="24">
        <f t="shared" si="1"/>
        <v>5.2777777777777777</v>
      </c>
      <c r="G5" s="24">
        <f t="shared" si="1"/>
        <v>4.7493403693931402</v>
      </c>
      <c r="H5" s="24">
        <f t="shared" si="1"/>
        <v>0.50377833753148615</v>
      </c>
      <c r="I5" s="24">
        <f t="shared" si="1"/>
        <v>-0.75187969924812026</v>
      </c>
      <c r="J5" s="24">
        <f t="shared" si="1"/>
        <v>-3.5353535353535355</v>
      </c>
      <c r="K5" s="24">
        <f t="shared" si="1"/>
        <v>2.3560209424083771</v>
      </c>
      <c r="L5" s="24">
        <f t="shared" si="1"/>
        <v>10.230179028132993</v>
      </c>
      <c r="M5" s="24">
        <f t="shared" si="1"/>
        <v>-0.92807424593967514</v>
      </c>
      <c r="N5" s="24">
        <f t="shared" si="1"/>
        <v>-0.70257611241217799</v>
      </c>
      <c r="O5" s="24">
        <f t="shared" si="1"/>
        <v>3.3018867924528301</v>
      </c>
      <c r="P5" s="24">
        <f t="shared" si="1"/>
        <v>-3.4246575342465753</v>
      </c>
      <c r="Q5" s="24">
        <f t="shared" si="1"/>
        <v>1.4184397163120568</v>
      </c>
      <c r="R5" s="24">
        <f t="shared" si="1"/>
        <v>4.1958041958041958</v>
      </c>
      <c r="S5" s="24">
        <f t="shared" si="1"/>
        <v>0.22371364653243847</v>
      </c>
      <c r="T5" s="24">
        <f t="shared" si="1"/>
        <v>0.44642857142857145</v>
      </c>
      <c r="U5" s="24">
        <f>U4*100/T3</f>
        <v>3.3333333333333335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Mannschaften 1986 bis 2020</vt:lpstr>
      <vt:lpstr>Spieler 02-20</vt:lpstr>
      <vt:lpstr>Gruppen 01-09 </vt:lpstr>
      <vt:lpstr>Veränderung in Teams </vt:lpstr>
      <vt:lpstr>'Mannschaften 1986 bis 2020'!Drucktitel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Nenning</dc:creator>
  <cp:lastModifiedBy>gerhard</cp:lastModifiedBy>
  <cp:lastPrinted>2017-05-07T14:35:59Z</cp:lastPrinted>
  <dcterms:created xsi:type="dcterms:W3CDTF">2008-02-02T11:48:43Z</dcterms:created>
  <dcterms:modified xsi:type="dcterms:W3CDTF">2020-06-05T11:47:57Z</dcterms:modified>
</cp:coreProperties>
</file>